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780" windowHeight="11130"/>
  </bookViews>
  <sheets>
    <sheet name="Tabelle1" sheetId="1" r:id="rId1"/>
    <sheet name="Tabelle2" sheetId="2" r:id="rId2"/>
  </sheets>
  <definedNames>
    <definedName name="_xlnm.Print_Area" localSheetId="0">Tabelle1!$A$1:$I$91</definedName>
  </definedNames>
  <calcPr calcId="145621"/>
</workbook>
</file>

<file path=xl/calcChain.xml><?xml version="1.0" encoding="utf-8"?>
<calcChain xmlns="http://schemas.openxmlformats.org/spreadsheetml/2006/main">
  <c r="G24" i="1" l="1"/>
  <c r="G42" i="1"/>
  <c r="E80" i="1"/>
  <c r="G83" i="1" s="1"/>
  <c r="G89" i="1" s="1"/>
  <c r="I86" i="1"/>
  <c r="I63" i="1"/>
  <c r="E53" i="1"/>
  <c r="G53" i="1" s="1"/>
  <c r="E54" i="1"/>
  <c r="G54" i="1" s="1"/>
  <c r="E55" i="1"/>
  <c r="G55" i="1" s="1"/>
  <c r="E56" i="1"/>
  <c r="G56" i="1" s="1"/>
  <c r="E57" i="1"/>
  <c r="G57" i="1" s="1"/>
  <c r="G60" i="1" l="1"/>
  <c r="G66" i="1" s="1"/>
</calcChain>
</file>

<file path=xl/sharedStrings.xml><?xml version="1.0" encoding="utf-8"?>
<sst xmlns="http://schemas.openxmlformats.org/spreadsheetml/2006/main" count="61" uniqueCount="40">
  <si>
    <t>Methode A</t>
  </si>
  <si>
    <t>Methode B</t>
  </si>
  <si>
    <t>Methode C</t>
  </si>
  <si>
    <t>CHF</t>
  </si>
  <si>
    <t>1. Tranche des ZV</t>
  </si>
  <si>
    <t>2. Tranche des ZV</t>
  </si>
  <si>
    <t>3. Tranche des ZV</t>
  </si>
  <si>
    <t>4. Tranche des ZV</t>
  </si>
  <si>
    <t>5. Tranche des ZV</t>
  </si>
  <si>
    <t>Zahlungsvolumen (ZV):</t>
  </si>
  <si>
    <t>x 4.0% =</t>
  </si>
  <si>
    <t>x 2.5% =</t>
  </si>
  <si>
    <t>x 1.0% =</t>
  </si>
  <si>
    <t>x 0.25% =</t>
  </si>
  <si>
    <t>x 0.5% =</t>
  </si>
  <si>
    <t>Total Summe der ZV-Tranchen:</t>
  </si>
  <si>
    <t>Zinsaufwand</t>
  </si>
  <si>
    <t>Zinsertrag</t>
  </si>
  <si>
    <t>Einnahmen aus Prov. 
und  Entgelten</t>
  </si>
  <si>
    <t>sonstige betr. Erträge</t>
  </si>
  <si>
    <t>Massgebl. Indikator</t>
  </si>
  <si>
    <t>Skalierungsfaktor gemäss Art. 4 Ziff. 2 ZDV:</t>
  </si>
  <si>
    <t>Multiplikationsfaktor massgebl. Indikator:</t>
  </si>
  <si>
    <t>Gemeinkosten des Vorjahres:</t>
  </si>
  <si>
    <t>Erforderliche Eigenmittel nach Methode B:</t>
  </si>
  <si>
    <t>davon 10% erforderliche EM nach Methode A:</t>
  </si>
  <si>
    <t>Erforderliche Eigenmittel nach Methode C:</t>
  </si>
  <si>
    <t>Bitte kennzeichnen Sie die gewünschte Methode mit einem X</t>
  </si>
  <si>
    <t>Ausübung der Geschäftstätigkeit nach</t>
  </si>
  <si>
    <t>Artikel 10 Abs. 4 EGG</t>
  </si>
  <si>
    <t>Artikel 10 Abs. 5 EGG</t>
  </si>
  <si>
    <t>Berechnung der erforderlichen Eigenmittel für E-Geld-Institute</t>
  </si>
  <si>
    <t>Institut:</t>
  </si>
  <si>
    <t>Periode:</t>
  </si>
  <si>
    <t>Berechnung gemäss Artikel 10 Abs. 5 EGG</t>
  </si>
  <si>
    <t>Wahl der Methode gemäss Artikel 10 Abs. 4 EGG</t>
  </si>
  <si>
    <t>Durchschnittlicher E-Geld Umlauf:</t>
  </si>
  <si>
    <t>davon 2% erforderliche EM:</t>
  </si>
  <si>
    <t>x</t>
  </si>
  <si>
    <t>gemäss Art. 10  Abs. 4 und Abs. 5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</si>
</sst>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.000_ ;_ * \-#,##0.000_ ;_ * &quot;-&quot;???_ ;_ @_ "/>
    <numFmt numFmtId="165" formatCode="_ * #,##0.0000_ ;_ * \-#,##0.0000_ ;_ * &quot;-&quot;????_ ;_ @_ "/>
    <numFmt numFmtId="166" formatCode="_ * #,##0.00_ ;_ * \-#,##0.00_ ;_ * &quot;-&quot;???_ ;_ @_ "/>
    <numFmt numFmtId="167" formatCode="dd/mm/yyyy;@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 applyBorder="1" applyProtection="1">
      <protection locked="0"/>
    </xf>
    <xf numFmtId="43" fontId="0" fillId="0" borderId="5" xfId="1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</xf>
    <xf numFmtId="43" fontId="0" fillId="4" borderId="0" xfId="1" applyFont="1" applyFill="1" applyBorder="1" applyProtection="1"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167" fontId="6" fillId="3" borderId="0" xfId="0" applyNumberFormat="1" applyFont="1" applyFill="1" applyBorder="1" applyAlignment="1" applyProtection="1">
      <alignment horizontal="left"/>
      <protection locked="0"/>
    </xf>
    <xf numFmtId="43" fontId="0" fillId="4" borderId="0" xfId="0" applyNumberFormat="1" applyFill="1" applyBorder="1" applyProtection="1"/>
    <xf numFmtId="43" fontId="0" fillId="0" borderId="0" xfId="0" applyNumberFormat="1" applyBorder="1" applyProtection="1"/>
    <xf numFmtId="43" fontId="0" fillId="0" borderId="0" xfId="1" applyFont="1" applyBorder="1" applyProtection="1"/>
    <xf numFmtId="165" fontId="0" fillId="0" borderId="0" xfId="0" applyNumberFormat="1" applyBorder="1" applyProtection="1"/>
    <xf numFmtId="43" fontId="0" fillId="0" borderId="0" xfId="0" applyNumberFormat="1" applyBorder="1" applyAlignment="1" applyProtection="1">
      <alignment horizontal="right"/>
    </xf>
    <xf numFmtId="166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3" fillId="0" borderId="0" xfId="0" applyFont="1" applyProtection="1"/>
    <xf numFmtId="43" fontId="0" fillId="0" borderId="0" xfId="0" applyNumberFormat="1" applyFill="1" applyBorder="1" applyProtection="1"/>
    <xf numFmtId="10" fontId="0" fillId="0" borderId="0" xfId="2" applyNumberFormat="1" applyFont="1" applyFill="1" applyBorder="1" applyProtection="1"/>
    <xf numFmtId="0" fontId="3" fillId="0" borderId="0" xfId="0" applyFont="1" applyAlignment="1" applyProtection="1"/>
    <xf numFmtId="0" fontId="0" fillId="0" borderId="0" xfId="0" applyProtection="1"/>
    <xf numFmtId="43" fontId="0" fillId="0" borderId="0" xfId="1" applyFont="1" applyProtection="1"/>
    <xf numFmtId="0" fontId="0" fillId="2" borderId="0" xfId="0" applyFill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6" fillId="2" borderId="0" xfId="0" applyFont="1" applyFill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1" xfId="0" applyBorder="1" applyProtection="1"/>
    <xf numFmtId="0" fontId="0" fillId="0" borderId="2" xfId="0" applyBorder="1" applyProtection="1"/>
    <xf numFmtId="43" fontId="0" fillId="0" borderId="2" xfId="1" applyFont="1" applyBorder="1" applyProtection="1"/>
    <xf numFmtId="0" fontId="0" fillId="0" borderId="3" xfId="0" applyBorder="1" applyProtection="1"/>
    <xf numFmtId="0" fontId="5" fillId="0" borderId="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5" fillId="0" borderId="6" xfId="0" applyFont="1" applyBorder="1" applyProtection="1"/>
    <xf numFmtId="0" fontId="0" fillId="0" borderId="7" xfId="0" applyBorder="1" applyProtection="1"/>
    <xf numFmtId="43" fontId="0" fillId="0" borderId="7" xfId="1" applyFont="1" applyBorder="1" applyProtection="1"/>
    <xf numFmtId="0" fontId="0" fillId="0" borderId="8" xfId="0" applyBorder="1" applyProtection="1"/>
    <xf numFmtId="0" fontId="0" fillId="0" borderId="4" xfId="0" applyBorder="1" applyProtection="1"/>
    <xf numFmtId="0" fontId="6" fillId="0" borderId="4" xfId="0" applyFont="1" applyBorder="1" applyProtection="1"/>
    <xf numFmtId="43" fontId="0" fillId="0" borderId="5" xfId="1" applyFont="1" applyBorder="1" applyProtection="1"/>
    <xf numFmtId="0" fontId="6" fillId="0" borderId="11" xfId="0" applyFont="1" applyBorder="1" applyProtection="1"/>
    <xf numFmtId="0" fontId="0" fillId="0" borderId="10" xfId="0" applyBorder="1" applyProtection="1"/>
    <xf numFmtId="43" fontId="0" fillId="0" borderId="10" xfId="1" applyFont="1" applyBorder="1" applyProtection="1"/>
    <xf numFmtId="0" fontId="0" fillId="0" borderId="12" xfId="0" applyBorder="1" applyProtection="1"/>
    <xf numFmtId="43" fontId="0" fillId="0" borderId="5" xfId="0" applyNumberFormat="1" applyBorder="1" applyProtection="1"/>
    <xf numFmtId="43" fontId="0" fillId="0" borderId="7" xfId="0" applyNumberFormat="1" applyBorder="1" applyProtection="1"/>
    <xf numFmtId="43" fontId="0" fillId="0" borderId="8" xfId="0" applyNumberFormat="1" applyBorder="1" applyProtection="1"/>
    <xf numFmtId="0" fontId="5" fillId="0" borderId="0" xfId="0" applyFont="1" applyProtection="1"/>
    <xf numFmtId="43" fontId="0" fillId="0" borderId="0" xfId="0" applyNumberFormat="1" applyProtection="1"/>
    <xf numFmtId="0" fontId="0" fillId="0" borderId="13" xfId="0" applyBorder="1" applyProtection="1"/>
    <xf numFmtId="0" fontId="0" fillId="0" borderId="9" xfId="0" applyBorder="1" applyProtection="1"/>
    <xf numFmtId="43" fontId="0" fillId="0" borderId="9" xfId="1" applyFont="1" applyBorder="1" applyProtection="1"/>
    <xf numFmtId="0" fontId="6" fillId="0" borderId="0" xfId="0" applyFont="1" applyBorder="1" applyProtection="1"/>
    <xf numFmtId="166" fontId="0" fillId="0" borderId="5" xfId="0" applyNumberFormat="1" applyBorder="1" applyProtection="1"/>
    <xf numFmtId="164" fontId="0" fillId="0" borderId="5" xfId="0" applyNumberFormat="1" applyBorder="1" applyProtection="1"/>
    <xf numFmtId="165" fontId="0" fillId="0" borderId="5" xfId="0" applyNumberFormat="1" applyBorder="1" applyProtection="1"/>
    <xf numFmtId="0" fontId="0" fillId="0" borderId="11" xfId="0" applyBorder="1" applyProtection="1"/>
    <xf numFmtId="165" fontId="0" fillId="0" borderId="10" xfId="0" applyNumberFormat="1" applyBorder="1" applyProtection="1"/>
    <xf numFmtId="165" fontId="0" fillId="0" borderId="12" xfId="0" applyNumberFormat="1" applyBorder="1" applyProtection="1"/>
    <xf numFmtId="0" fontId="0" fillId="0" borderId="6" xfId="0" applyBorder="1" applyProtection="1"/>
    <xf numFmtId="0" fontId="5" fillId="0" borderId="4" xfId="0" applyFont="1" applyFill="1" applyBorder="1" applyProtection="1"/>
    <xf numFmtId="0" fontId="0" fillId="0" borderId="0" xfId="0" applyFill="1" applyBorder="1" applyProtection="1"/>
    <xf numFmtId="43" fontId="0" fillId="0" borderId="0" xfId="1" applyFont="1" applyFill="1" applyBorder="1" applyProtection="1"/>
    <xf numFmtId="0" fontId="0" fillId="0" borderId="5" xfId="0" applyFill="1" applyBorder="1" applyProtection="1"/>
    <xf numFmtId="0" fontId="5" fillId="0" borderId="6" xfId="0" applyFont="1" applyFill="1" applyBorder="1" applyProtection="1"/>
    <xf numFmtId="0" fontId="0" fillId="0" borderId="7" xfId="0" applyFill="1" applyBorder="1" applyProtection="1"/>
    <xf numFmtId="43" fontId="0" fillId="0" borderId="7" xfId="1" applyFont="1" applyFill="1" applyBorder="1" applyProtection="1"/>
    <xf numFmtId="0" fontId="0" fillId="0" borderId="8" xfId="0" applyFill="1" applyBorder="1" applyProtection="1"/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1" xfId="0" applyFill="1" applyBorder="1" applyProtection="1"/>
    <xf numFmtId="0" fontId="0" fillId="0" borderId="10" xfId="0" applyFill="1" applyBorder="1" applyProtection="1"/>
    <xf numFmtId="43" fontId="0" fillId="0" borderId="10" xfId="1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9" xfId="0" applyFill="1" applyBorder="1" applyProtection="1"/>
    <xf numFmtId="43" fontId="0" fillId="0" borderId="9" xfId="1" applyFont="1" applyFill="1" applyBorder="1" applyProtection="1"/>
    <xf numFmtId="10" fontId="0" fillId="0" borderId="5" xfId="2" applyNumberFormat="1" applyFont="1" applyFill="1" applyBorder="1" applyProtection="1"/>
    <xf numFmtId="43" fontId="0" fillId="0" borderId="5" xfId="0" applyNumberFormat="1" applyFill="1" applyBorder="1" applyProtection="1"/>
    <xf numFmtId="43" fontId="0" fillId="2" borderId="0" xfId="1" applyFont="1" applyFill="1" applyProtection="1"/>
  </cellXfs>
  <cellStyles count="3">
    <cellStyle name="Komma" xfId="1" builtinId="3"/>
    <cellStyle name="Prozent" xfId="2" builtinId="5"/>
    <cellStyle name="Standard" xfId="0" builtinId="0"/>
  </cellStyles>
  <dxfs count="5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theme="0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abSelected="1" zoomScaleNormal="100" zoomScaleSheetLayoutView="100" workbookViewId="0">
      <selection activeCell="C6" sqref="C6:H6"/>
    </sheetView>
  </sheetViews>
  <sheetFormatPr baseColWidth="10" defaultRowHeight="12.75" x14ac:dyDescent="0.2"/>
  <cols>
    <col min="1" max="1" width="10.85546875" style="23" customWidth="1"/>
    <col min="2" max="2" width="1.5703125" style="23" customWidth="1"/>
    <col min="3" max="3" width="4.7109375" style="23" customWidth="1"/>
    <col min="4" max="4" width="2.42578125" style="88" customWidth="1"/>
    <col min="5" max="5" width="15.5703125" style="23" bestFit="1" customWidth="1"/>
    <col min="6" max="6" width="9.5703125" style="23" bestFit="1" customWidth="1"/>
    <col min="7" max="7" width="14.28515625" style="23" bestFit="1" customWidth="1"/>
    <col min="8" max="8" width="11.5703125" style="23" customWidth="1"/>
    <col min="9" max="9" width="19" style="23" customWidth="1"/>
    <col min="10" max="10" width="16.140625" style="23" customWidth="1"/>
    <col min="11" max="16384" width="11.42578125" style="23"/>
  </cols>
  <sheetData>
    <row r="1" spans="1:9" ht="13.5" customHeight="1" x14ac:dyDescent="0.2">
      <c r="A1" s="21"/>
      <c r="B1" s="21"/>
      <c r="C1" s="21"/>
      <c r="D1" s="22"/>
      <c r="E1" s="21"/>
      <c r="F1" s="21"/>
      <c r="G1" s="21"/>
      <c r="H1" s="21"/>
      <c r="I1" s="21"/>
    </row>
    <row r="2" spans="1:9" ht="16.5" customHeight="1" x14ac:dyDescent="0.25">
      <c r="A2" s="24" t="s">
        <v>31</v>
      </c>
      <c r="B2" s="25"/>
      <c r="C2" s="25"/>
      <c r="D2" s="25"/>
      <c r="E2" s="25"/>
      <c r="F2" s="25"/>
      <c r="G2" s="25"/>
      <c r="H2" s="25"/>
      <c r="I2" s="26"/>
    </row>
    <row r="3" spans="1:9" ht="16.5" customHeight="1" x14ac:dyDescent="0.25">
      <c r="A3" s="24" t="s">
        <v>39</v>
      </c>
      <c r="B3" s="25"/>
      <c r="C3" s="25"/>
      <c r="D3" s="25"/>
      <c r="E3" s="25"/>
      <c r="F3" s="25"/>
      <c r="G3" s="25"/>
      <c r="H3" s="25"/>
      <c r="I3" s="26"/>
    </row>
    <row r="4" spans="1:9" ht="16.5" customHeight="1" x14ac:dyDescent="0.25">
      <c r="A4" s="26"/>
      <c r="B4" s="27"/>
      <c r="C4" s="27"/>
      <c r="D4" s="27"/>
      <c r="E4" s="27"/>
      <c r="F4" s="27"/>
      <c r="G4" s="27"/>
      <c r="H4" s="27"/>
      <c r="I4" s="26"/>
    </row>
    <row r="5" spans="1:9" ht="7.5" customHeigh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s="30" customFormat="1" ht="13.5" customHeight="1" x14ac:dyDescent="0.2">
      <c r="A6" s="28" t="s">
        <v>32</v>
      </c>
      <c r="B6" s="29"/>
      <c r="C6" s="7"/>
      <c r="D6" s="7"/>
      <c r="E6" s="7"/>
      <c r="F6" s="7"/>
      <c r="G6" s="7"/>
      <c r="H6" s="7"/>
      <c r="I6" s="29"/>
    </row>
    <row r="7" spans="1:9" s="30" customFormat="1" ht="3.75" customHeight="1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9" s="30" customFormat="1" ht="13.5" customHeight="1" x14ac:dyDescent="0.2">
      <c r="A8" s="28" t="s">
        <v>33</v>
      </c>
      <c r="B8" s="29"/>
      <c r="C8" s="8"/>
      <c r="D8" s="8"/>
      <c r="E8" s="8"/>
      <c r="F8" s="8"/>
      <c r="G8" s="8"/>
      <c r="H8" s="8"/>
      <c r="I8" s="29"/>
    </row>
    <row r="9" spans="1:9" ht="13.5" customHeight="1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3.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3.5" customHeight="1" x14ac:dyDescent="0.2">
      <c r="A11" s="31" t="s">
        <v>28</v>
      </c>
      <c r="B11" s="32"/>
      <c r="C11" s="32"/>
      <c r="D11" s="32"/>
      <c r="E11" s="32"/>
      <c r="F11" s="32"/>
      <c r="G11" s="27"/>
      <c r="H11" s="27"/>
      <c r="I11" s="27"/>
    </row>
    <row r="12" spans="1:9" ht="7.5" customHeight="1" x14ac:dyDescent="0.2">
      <c r="A12" s="28"/>
      <c r="B12" s="33"/>
      <c r="C12" s="33"/>
      <c r="D12" s="33"/>
      <c r="E12" s="33"/>
      <c r="F12" s="33"/>
      <c r="G12" s="27"/>
      <c r="H12" s="27"/>
      <c r="I12" s="27"/>
    </row>
    <row r="13" spans="1:9" ht="13.5" customHeight="1" x14ac:dyDescent="0.2">
      <c r="A13" s="32" t="s">
        <v>29</v>
      </c>
      <c r="B13" s="32"/>
      <c r="C13" s="32"/>
      <c r="D13" s="32"/>
      <c r="E13" s="32"/>
      <c r="F13" s="32"/>
      <c r="G13" s="27"/>
      <c r="H13" s="6"/>
      <c r="I13" s="27"/>
    </row>
    <row r="14" spans="1:9" ht="13.5" customHeight="1" x14ac:dyDescent="0.25">
      <c r="A14" s="32" t="s">
        <v>30</v>
      </c>
      <c r="B14" s="32"/>
      <c r="C14" s="32"/>
      <c r="D14" s="32"/>
      <c r="E14" s="32"/>
      <c r="F14" s="32"/>
      <c r="G14" s="26"/>
      <c r="H14" s="4" t="s">
        <v>38</v>
      </c>
      <c r="I14" s="26"/>
    </row>
    <row r="15" spans="1:9" ht="13.5" customHeight="1" x14ac:dyDescent="0.25">
      <c r="A15" s="33"/>
      <c r="B15" s="33"/>
      <c r="C15" s="33"/>
      <c r="D15" s="33"/>
      <c r="E15" s="33"/>
      <c r="F15" s="33"/>
      <c r="G15" s="26"/>
      <c r="H15" s="26"/>
      <c r="I15" s="26"/>
    </row>
    <row r="16" spans="1:9" ht="13.5" customHeight="1" thickBot="1" x14ac:dyDescent="0.3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6" customHeight="1" x14ac:dyDescent="0.2">
      <c r="A17" s="34"/>
      <c r="B17" s="35"/>
      <c r="C17" s="35"/>
      <c r="D17" s="36"/>
      <c r="E17" s="35"/>
      <c r="F17" s="35"/>
      <c r="G17" s="35"/>
      <c r="H17" s="37"/>
      <c r="I17" s="21"/>
    </row>
    <row r="18" spans="1:9" ht="12.75" customHeight="1" x14ac:dyDescent="0.2">
      <c r="A18" s="38" t="s">
        <v>34</v>
      </c>
      <c r="B18" s="39"/>
      <c r="C18" s="39"/>
      <c r="D18" s="11"/>
      <c r="E18" s="39"/>
      <c r="F18" s="39"/>
      <c r="G18" s="39"/>
      <c r="H18" s="40"/>
      <c r="I18" s="21"/>
    </row>
    <row r="19" spans="1:9" ht="6" customHeight="1" thickBot="1" x14ac:dyDescent="0.25">
      <c r="A19" s="41"/>
      <c r="B19" s="42"/>
      <c r="C19" s="42"/>
      <c r="D19" s="43"/>
      <c r="E19" s="42"/>
      <c r="F19" s="42"/>
      <c r="G19" s="42"/>
      <c r="H19" s="44"/>
      <c r="I19" s="21"/>
    </row>
    <row r="20" spans="1:9" ht="6" customHeight="1" x14ac:dyDescent="0.2">
      <c r="A20" s="45"/>
      <c r="B20" s="39"/>
      <c r="C20" s="39"/>
      <c r="D20" s="11"/>
      <c r="E20" s="39"/>
      <c r="F20" s="39"/>
      <c r="G20" s="39"/>
      <c r="H20" s="40"/>
      <c r="I20" s="21"/>
    </row>
    <row r="21" spans="1:9" x14ac:dyDescent="0.2">
      <c r="A21" s="46" t="s">
        <v>36</v>
      </c>
      <c r="B21" s="39"/>
      <c r="C21" s="39"/>
      <c r="D21" s="11"/>
      <c r="E21" s="39"/>
      <c r="F21" s="39"/>
      <c r="G21" s="5"/>
      <c r="H21" s="47" t="s">
        <v>3</v>
      </c>
      <c r="I21" s="21"/>
    </row>
    <row r="22" spans="1:9" ht="6" customHeight="1" x14ac:dyDescent="0.2">
      <c r="A22" s="48"/>
      <c r="B22" s="49"/>
      <c r="C22" s="49"/>
      <c r="D22" s="50"/>
      <c r="E22" s="49"/>
      <c r="F22" s="49"/>
      <c r="G22" s="49"/>
      <c r="H22" s="51"/>
      <c r="I22" s="21"/>
    </row>
    <row r="23" spans="1:9" ht="6" customHeight="1" x14ac:dyDescent="0.2">
      <c r="A23" s="46"/>
      <c r="B23" s="39"/>
      <c r="C23" s="39"/>
      <c r="D23" s="11"/>
      <c r="E23" s="39"/>
      <c r="F23" s="39"/>
      <c r="G23" s="39"/>
      <c r="H23" s="40"/>
      <c r="I23" s="21"/>
    </row>
    <row r="24" spans="1:9" x14ac:dyDescent="0.2">
      <c r="A24" s="38" t="s">
        <v>37</v>
      </c>
      <c r="B24" s="39"/>
      <c r="C24" s="39"/>
      <c r="D24" s="11"/>
      <c r="E24" s="39"/>
      <c r="F24" s="39"/>
      <c r="G24" s="9">
        <f>G21*0.02</f>
        <v>0</v>
      </c>
      <c r="H24" s="52" t="s">
        <v>3</v>
      </c>
      <c r="I24" s="21"/>
    </row>
    <row r="25" spans="1:9" ht="6" customHeight="1" thickBot="1" x14ac:dyDescent="0.25">
      <c r="A25" s="41"/>
      <c r="B25" s="42"/>
      <c r="C25" s="42"/>
      <c r="D25" s="43"/>
      <c r="E25" s="42"/>
      <c r="F25" s="42"/>
      <c r="G25" s="53"/>
      <c r="H25" s="54"/>
      <c r="I25" s="21"/>
    </row>
    <row r="26" spans="1:9" ht="13.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3.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3.5" customHeight="1" x14ac:dyDescent="0.2">
      <c r="A28" s="55" t="s">
        <v>35</v>
      </c>
      <c r="B28" s="21"/>
      <c r="C28" s="21"/>
      <c r="D28" s="22"/>
      <c r="E28" s="21"/>
      <c r="F28" s="21"/>
      <c r="G28" s="21"/>
      <c r="H28" s="21"/>
      <c r="I28" s="21"/>
    </row>
    <row r="29" spans="1:9" ht="7.5" customHeight="1" x14ac:dyDescent="0.2">
      <c r="A29" s="21"/>
      <c r="B29" s="21"/>
      <c r="C29" s="21"/>
      <c r="D29" s="22"/>
      <c r="E29" s="21"/>
      <c r="F29" s="21"/>
      <c r="G29" s="21"/>
      <c r="H29" s="21"/>
      <c r="I29" s="21"/>
    </row>
    <row r="30" spans="1:9" ht="13.5" customHeight="1" x14ac:dyDescent="0.2">
      <c r="A30" s="21" t="s">
        <v>0</v>
      </c>
      <c r="B30" s="21"/>
      <c r="C30" s="3"/>
      <c r="D30" s="22"/>
      <c r="E30" s="21" t="s">
        <v>27</v>
      </c>
      <c r="F30" s="21"/>
      <c r="G30" s="21"/>
      <c r="H30" s="21"/>
      <c r="I30" s="21"/>
    </row>
    <row r="31" spans="1:9" ht="13.5" customHeight="1" x14ac:dyDescent="0.2">
      <c r="A31" s="21" t="s">
        <v>1</v>
      </c>
      <c r="B31" s="21"/>
      <c r="C31" s="3"/>
      <c r="D31" s="22"/>
      <c r="E31" s="21"/>
      <c r="F31" s="21"/>
      <c r="G31" s="21"/>
      <c r="H31" s="21"/>
      <c r="I31" s="21"/>
    </row>
    <row r="32" spans="1:9" ht="13.5" customHeight="1" x14ac:dyDescent="0.2">
      <c r="A32" s="21" t="s">
        <v>2</v>
      </c>
      <c r="B32" s="21"/>
      <c r="C32" s="3"/>
      <c r="D32" s="22"/>
      <c r="E32" s="21"/>
      <c r="F32" s="21"/>
      <c r="G32" s="21"/>
      <c r="H32" s="21"/>
      <c r="I32" s="21"/>
    </row>
    <row r="33" spans="1:9" ht="13.5" customHeight="1" x14ac:dyDescent="0.2">
      <c r="A33" s="21"/>
      <c r="B33" s="21"/>
      <c r="C33" s="21"/>
      <c r="D33" s="22"/>
      <c r="E33" s="21"/>
      <c r="F33" s="21"/>
      <c r="G33" s="21"/>
      <c r="H33" s="21"/>
      <c r="I33" s="21"/>
    </row>
    <row r="34" spans="1:9" ht="13.5" thickBot="1" x14ac:dyDescent="0.25">
      <c r="A34" s="21"/>
      <c r="B34" s="21"/>
      <c r="C34" s="21"/>
      <c r="D34" s="22"/>
      <c r="E34" s="21"/>
      <c r="F34" s="21"/>
      <c r="G34" s="21"/>
      <c r="H34" s="21"/>
      <c r="I34" s="21"/>
    </row>
    <row r="35" spans="1:9" ht="6" customHeight="1" x14ac:dyDescent="0.2">
      <c r="A35" s="34"/>
      <c r="B35" s="35"/>
      <c r="C35" s="35"/>
      <c r="D35" s="36"/>
      <c r="E35" s="35"/>
      <c r="F35" s="35"/>
      <c r="G35" s="35"/>
      <c r="H35" s="37"/>
      <c r="I35" s="21"/>
    </row>
    <row r="36" spans="1:9" ht="12.75" customHeight="1" x14ac:dyDescent="0.2">
      <c r="A36" s="38" t="s">
        <v>0</v>
      </c>
      <c r="B36" s="39"/>
      <c r="C36" s="39"/>
      <c r="D36" s="11"/>
      <c r="E36" s="39"/>
      <c r="F36" s="39"/>
      <c r="G36" s="39"/>
      <c r="H36" s="40"/>
      <c r="I36" s="21"/>
    </row>
    <row r="37" spans="1:9" ht="6" customHeight="1" thickBot="1" x14ac:dyDescent="0.25">
      <c r="A37" s="41"/>
      <c r="B37" s="42"/>
      <c r="C37" s="42"/>
      <c r="D37" s="43"/>
      <c r="E37" s="42"/>
      <c r="F37" s="42"/>
      <c r="G37" s="42"/>
      <c r="H37" s="44"/>
      <c r="I37" s="21"/>
    </row>
    <row r="38" spans="1:9" ht="6" customHeight="1" x14ac:dyDescent="0.2">
      <c r="A38" s="45"/>
      <c r="B38" s="39"/>
      <c r="C38" s="39"/>
      <c r="D38" s="11"/>
      <c r="E38" s="39"/>
      <c r="F38" s="39"/>
      <c r="G38" s="39"/>
      <c r="H38" s="40"/>
      <c r="I38" s="21"/>
    </row>
    <row r="39" spans="1:9" x14ac:dyDescent="0.2">
      <c r="A39" s="46" t="s">
        <v>23</v>
      </c>
      <c r="B39" s="39"/>
      <c r="C39" s="39"/>
      <c r="D39" s="11"/>
      <c r="E39" s="39"/>
      <c r="F39" s="39"/>
      <c r="G39" s="1"/>
      <c r="H39" s="47" t="s">
        <v>3</v>
      </c>
      <c r="I39" s="21"/>
    </row>
    <row r="40" spans="1:9" ht="6" customHeight="1" x14ac:dyDescent="0.2">
      <c r="A40" s="48"/>
      <c r="B40" s="49"/>
      <c r="C40" s="49"/>
      <c r="D40" s="50"/>
      <c r="E40" s="49"/>
      <c r="F40" s="49"/>
      <c r="G40" s="49"/>
      <c r="H40" s="51"/>
      <c r="I40" s="21"/>
    </row>
    <row r="41" spans="1:9" ht="6" customHeight="1" x14ac:dyDescent="0.2">
      <c r="A41" s="46"/>
      <c r="B41" s="39"/>
      <c r="C41" s="39"/>
      <c r="D41" s="11"/>
      <c r="E41" s="39"/>
      <c r="F41" s="39"/>
      <c r="G41" s="39"/>
      <c r="H41" s="40"/>
      <c r="I41" s="21"/>
    </row>
    <row r="42" spans="1:9" x14ac:dyDescent="0.2">
      <c r="A42" s="38" t="s">
        <v>25</v>
      </c>
      <c r="B42" s="39"/>
      <c r="C42" s="39"/>
      <c r="D42" s="11"/>
      <c r="E42" s="39"/>
      <c r="F42" s="39"/>
      <c r="G42" s="10">
        <f>G39*0.1</f>
        <v>0</v>
      </c>
      <c r="H42" s="52" t="s">
        <v>3</v>
      </c>
      <c r="I42" s="21"/>
    </row>
    <row r="43" spans="1:9" ht="6" customHeight="1" thickBot="1" x14ac:dyDescent="0.25">
      <c r="A43" s="41"/>
      <c r="B43" s="42"/>
      <c r="C43" s="42"/>
      <c r="D43" s="43"/>
      <c r="E43" s="42"/>
      <c r="F43" s="42"/>
      <c r="G43" s="53"/>
      <c r="H43" s="54"/>
      <c r="I43" s="21"/>
    </row>
    <row r="44" spans="1:9" x14ac:dyDescent="0.2">
      <c r="A44" s="55"/>
      <c r="B44" s="21"/>
      <c r="C44" s="21"/>
      <c r="D44" s="22"/>
      <c r="E44" s="21"/>
      <c r="F44" s="21"/>
      <c r="G44" s="56"/>
      <c r="H44" s="56"/>
      <c r="I44" s="21"/>
    </row>
    <row r="45" spans="1:9" ht="13.5" thickBot="1" x14ac:dyDescent="0.25">
      <c r="A45" s="21"/>
      <c r="B45" s="21"/>
      <c r="C45" s="21"/>
      <c r="D45" s="22"/>
      <c r="E45" s="21"/>
      <c r="F45" s="56"/>
      <c r="G45" s="21"/>
      <c r="H45" s="21"/>
      <c r="I45" s="21"/>
    </row>
    <row r="46" spans="1:9" ht="6" customHeight="1" x14ac:dyDescent="0.2">
      <c r="A46" s="34"/>
      <c r="B46" s="35"/>
      <c r="C46" s="35"/>
      <c r="D46" s="36"/>
      <c r="E46" s="35"/>
      <c r="F46" s="35"/>
      <c r="G46" s="35"/>
      <c r="H46" s="37"/>
      <c r="I46" s="21"/>
    </row>
    <row r="47" spans="1:9" ht="12.75" customHeight="1" x14ac:dyDescent="0.2">
      <c r="A47" s="38" t="s">
        <v>1</v>
      </c>
      <c r="B47" s="39"/>
      <c r="C47" s="39"/>
      <c r="D47" s="11"/>
      <c r="E47" s="39"/>
      <c r="F47" s="39"/>
      <c r="G47" s="39"/>
      <c r="H47" s="40"/>
      <c r="I47" s="21"/>
    </row>
    <row r="48" spans="1:9" ht="6" customHeight="1" thickBot="1" x14ac:dyDescent="0.25">
      <c r="A48" s="41"/>
      <c r="B48" s="42"/>
      <c r="C48" s="42"/>
      <c r="D48" s="43"/>
      <c r="E48" s="42"/>
      <c r="F48" s="42"/>
      <c r="G48" s="42"/>
      <c r="H48" s="44"/>
      <c r="I48" s="21"/>
    </row>
    <row r="49" spans="1:9" ht="6" customHeight="1" x14ac:dyDescent="0.2">
      <c r="A49" s="45"/>
      <c r="B49" s="39"/>
      <c r="C49" s="39"/>
      <c r="D49" s="11"/>
      <c r="E49" s="39"/>
      <c r="F49" s="39"/>
      <c r="G49" s="39"/>
      <c r="H49" s="40"/>
      <c r="I49" s="21"/>
    </row>
    <row r="50" spans="1:9" x14ac:dyDescent="0.2">
      <c r="A50" s="45" t="s">
        <v>9</v>
      </c>
      <c r="B50" s="39"/>
      <c r="C50" s="39"/>
      <c r="D50" s="11"/>
      <c r="E50" s="2"/>
      <c r="F50" s="39" t="s">
        <v>3</v>
      </c>
      <c r="G50" s="39"/>
      <c r="H50" s="40"/>
      <c r="I50" s="21"/>
    </row>
    <row r="51" spans="1:9" ht="6" customHeight="1" x14ac:dyDescent="0.2">
      <c r="A51" s="45"/>
      <c r="B51" s="39"/>
      <c r="C51" s="39"/>
      <c r="D51" s="11"/>
      <c r="E51" s="11"/>
      <c r="F51" s="39"/>
      <c r="G51" s="49"/>
      <c r="H51" s="51"/>
      <c r="I51" s="21"/>
    </row>
    <row r="52" spans="1:9" ht="6" customHeight="1" x14ac:dyDescent="0.2">
      <c r="A52" s="57"/>
      <c r="B52" s="58"/>
      <c r="C52" s="58"/>
      <c r="D52" s="59"/>
      <c r="E52" s="59"/>
      <c r="F52" s="58"/>
      <c r="G52" s="39"/>
      <c r="H52" s="40"/>
      <c r="I52" s="21"/>
    </row>
    <row r="53" spans="1:9" x14ac:dyDescent="0.2">
      <c r="A53" s="45" t="s">
        <v>4</v>
      </c>
      <c r="B53" s="39"/>
      <c r="C53" s="39"/>
      <c r="D53" s="11"/>
      <c r="E53" s="11">
        <f>IF(E50&lt;7500000,E50,7500000)</f>
        <v>0</v>
      </c>
      <c r="F53" s="39" t="s">
        <v>10</v>
      </c>
      <c r="G53" s="13">
        <f>E53*0.04</f>
        <v>0</v>
      </c>
      <c r="H53" s="52" t="s">
        <v>3</v>
      </c>
      <c r="I53" s="21"/>
    </row>
    <row r="54" spans="1:9" x14ac:dyDescent="0.2">
      <c r="A54" s="45" t="s">
        <v>5</v>
      </c>
      <c r="B54" s="39"/>
      <c r="C54" s="39"/>
      <c r="D54" s="11"/>
      <c r="E54" s="11">
        <f>IF(AND(E50&gt;7500000,E50&lt;=15000000)=TRUE,E50-E53,IF(E50&gt;15000000,7500000,0))</f>
        <v>0</v>
      </c>
      <c r="F54" s="60" t="s">
        <v>11</v>
      </c>
      <c r="G54" s="14">
        <f>E54*0.025</f>
        <v>0</v>
      </c>
      <c r="H54" s="61" t="s">
        <v>3</v>
      </c>
      <c r="I54" s="21"/>
    </row>
    <row r="55" spans="1:9" x14ac:dyDescent="0.2">
      <c r="A55" s="45" t="s">
        <v>6</v>
      </c>
      <c r="B55" s="39"/>
      <c r="C55" s="39"/>
      <c r="D55" s="11"/>
      <c r="E55" s="11">
        <f>IF(AND(E50&gt;15000000,E50&lt;=150000000)=TRUE,E50-E53-E54,IF(E50&gt;150000000,135000000,0))</f>
        <v>0</v>
      </c>
      <c r="F55" s="39" t="s">
        <v>12</v>
      </c>
      <c r="G55" s="13">
        <f>E55*0.01</f>
        <v>0</v>
      </c>
      <c r="H55" s="52" t="s">
        <v>3</v>
      </c>
      <c r="I55" s="21"/>
    </row>
    <row r="56" spans="1:9" x14ac:dyDescent="0.2">
      <c r="A56" s="45" t="s">
        <v>7</v>
      </c>
      <c r="B56" s="39"/>
      <c r="C56" s="39"/>
      <c r="D56" s="11"/>
      <c r="E56" s="11">
        <f>IF(AND(E50&gt;150000000,E50&lt;=375000000)=TRUE,E50-E53-E54-E55,IF(E50&gt;375000000,225000000,0))</f>
        <v>0</v>
      </c>
      <c r="F56" s="39" t="s">
        <v>14</v>
      </c>
      <c r="G56" s="15">
        <f>E56*0.005</f>
        <v>0</v>
      </c>
      <c r="H56" s="62" t="s">
        <v>3</v>
      </c>
      <c r="I56" s="21"/>
    </row>
    <row r="57" spans="1:9" x14ac:dyDescent="0.2">
      <c r="A57" s="45" t="s">
        <v>8</v>
      </c>
      <c r="B57" s="39"/>
      <c r="C57" s="39"/>
      <c r="D57" s="11"/>
      <c r="E57" s="11">
        <f>IF(E50&gt;375000000,E50-E53-E54-E55-E56,0)</f>
        <v>0</v>
      </c>
      <c r="F57" s="39" t="s">
        <v>13</v>
      </c>
      <c r="G57" s="16">
        <f>E57*0.0025</f>
        <v>0</v>
      </c>
      <c r="H57" s="63" t="s">
        <v>3</v>
      </c>
      <c r="I57" s="21"/>
    </row>
    <row r="58" spans="1:9" ht="6" customHeight="1" x14ac:dyDescent="0.2">
      <c r="A58" s="64"/>
      <c r="B58" s="49"/>
      <c r="C58" s="49"/>
      <c r="D58" s="50"/>
      <c r="E58" s="50"/>
      <c r="F58" s="49"/>
      <c r="G58" s="65"/>
      <c r="H58" s="66"/>
      <c r="I58" s="21"/>
    </row>
    <row r="59" spans="1:9" ht="6" customHeight="1" x14ac:dyDescent="0.2">
      <c r="A59" s="57"/>
      <c r="B59" s="58"/>
      <c r="C59" s="58"/>
      <c r="D59" s="59"/>
      <c r="E59" s="59"/>
      <c r="F59" s="58"/>
      <c r="G59" s="12"/>
      <c r="H59" s="63"/>
      <c r="I59" s="21"/>
    </row>
    <row r="60" spans="1:9" x14ac:dyDescent="0.2">
      <c r="A60" s="45" t="s">
        <v>15</v>
      </c>
      <c r="B60" s="39"/>
      <c r="C60" s="39"/>
      <c r="D60" s="11"/>
      <c r="E60" s="39"/>
      <c r="F60" s="39"/>
      <c r="G60" s="10">
        <f>SUM(G53:G57)</f>
        <v>0</v>
      </c>
      <c r="H60" s="52" t="s">
        <v>3</v>
      </c>
      <c r="I60" s="21"/>
    </row>
    <row r="61" spans="1:9" ht="6" customHeight="1" x14ac:dyDescent="0.2">
      <c r="A61" s="64"/>
      <c r="B61" s="49"/>
      <c r="C61" s="49"/>
      <c r="D61" s="50"/>
      <c r="E61" s="49"/>
      <c r="F61" s="49"/>
      <c r="G61" s="49"/>
      <c r="H61" s="51"/>
      <c r="I61" s="21"/>
    </row>
    <row r="62" spans="1:9" ht="6" customHeight="1" x14ac:dyDescent="0.2">
      <c r="A62" s="57"/>
      <c r="B62" s="58"/>
      <c r="C62" s="58"/>
      <c r="D62" s="59"/>
      <c r="E62" s="58"/>
      <c r="F62" s="58"/>
      <c r="G62" s="39"/>
      <c r="H62" s="40"/>
      <c r="I62" s="21"/>
    </row>
    <row r="63" spans="1:9" x14ac:dyDescent="0.2">
      <c r="A63" s="45" t="s">
        <v>21</v>
      </c>
      <c r="B63" s="39"/>
      <c r="C63" s="39"/>
      <c r="D63" s="11"/>
      <c r="E63" s="39"/>
      <c r="F63" s="39"/>
      <c r="G63" s="1"/>
      <c r="H63" s="47"/>
      <c r="I63" s="17" t="str">
        <f>IF(OR(G63=0,G63=0.5,G63=0.8,G63=1)=TRUE,"","Ungültiger Skalierungsfaktor!")</f>
        <v/>
      </c>
    </row>
    <row r="64" spans="1:9" ht="6" customHeight="1" x14ac:dyDescent="0.2">
      <c r="A64" s="64"/>
      <c r="B64" s="49"/>
      <c r="C64" s="49"/>
      <c r="D64" s="50"/>
      <c r="E64" s="49"/>
      <c r="F64" s="49"/>
      <c r="G64" s="49"/>
      <c r="H64" s="51"/>
      <c r="I64" s="21"/>
    </row>
    <row r="65" spans="1:9" ht="6" customHeight="1" x14ac:dyDescent="0.2">
      <c r="A65" s="57"/>
      <c r="B65" s="58"/>
      <c r="C65" s="58"/>
      <c r="D65" s="59"/>
      <c r="E65" s="58"/>
      <c r="F65" s="58"/>
      <c r="G65" s="39"/>
      <c r="H65" s="40"/>
      <c r="I65" s="21"/>
    </row>
    <row r="66" spans="1:9" x14ac:dyDescent="0.2">
      <c r="A66" s="38" t="s">
        <v>24</v>
      </c>
      <c r="B66" s="39"/>
      <c r="C66" s="39"/>
      <c r="D66" s="11"/>
      <c r="E66" s="39"/>
      <c r="F66" s="39"/>
      <c r="G66" s="10">
        <f>G60*G63</f>
        <v>0</v>
      </c>
      <c r="H66" s="52" t="s">
        <v>3</v>
      </c>
      <c r="I66" s="21"/>
    </row>
    <row r="67" spans="1:9" ht="6" customHeight="1" thickBot="1" x14ac:dyDescent="0.25">
      <c r="A67" s="67"/>
      <c r="B67" s="42"/>
      <c r="C67" s="42"/>
      <c r="D67" s="43"/>
      <c r="E67" s="42"/>
      <c r="F67" s="42"/>
      <c r="G67" s="42"/>
      <c r="H67" s="44"/>
      <c r="I67" s="21"/>
    </row>
    <row r="68" spans="1:9" x14ac:dyDescent="0.2">
      <c r="A68" s="21"/>
      <c r="B68" s="21"/>
      <c r="C68" s="21"/>
      <c r="D68" s="22"/>
      <c r="E68" s="21"/>
      <c r="F68" s="21"/>
      <c r="G68" s="21"/>
      <c r="H68" s="21"/>
      <c r="I68" s="21"/>
    </row>
    <row r="69" spans="1:9" ht="13.5" thickBot="1" x14ac:dyDescent="0.25">
      <c r="A69" s="21"/>
      <c r="B69" s="21"/>
      <c r="C69" s="21"/>
      <c r="D69" s="22"/>
      <c r="E69" s="21"/>
      <c r="F69" s="21"/>
      <c r="G69" s="21"/>
      <c r="H69" s="21"/>
      <c r="I69" s="21"/>
    </row>
    <row r="70" spans="1:9" ht="6" customHeight="1" x14ac:dyDescent="0.2">
      <c r="A70" s="34"/>
      <c r="B70" s="35"/>
      <c r="C70" s="35"/>
      <c r="D70" s="36"/>
      <c r="E70" s="35"/>
      <c r="F70" s="35"/>
      <c r="G70" s="35"/>
      <c r="H70" s="37"/>
      <c r="I70" s="21"/>
    </row>
    <row r="71" spans="1:9" x14ac:dyDescent="0.2">
      <c r="A71" s="68" t="s">
        <v>2</v>
      </c>
      <c r="B71" s="69"/>
      <c r="C71" s="69"/>
      <c r="D71" s="70"/>
      <c r="E71" s="69"/>
      <c r="F71" s="69"/>
      <c r="G71" s="69"/>
      <c r="H71" s="71"/>
      <c r="I71" s="21"/>
    </row>
    <row r="72" spans="1:9" ht="13.5" thickBot="1" x14ac:dyDescent="0.25">
      <c r="A72" s="72"/>
      <c r="B72" s="73"/>
      <c r="C72" s="73"/>
      <c r="D72" s="74"/>
      <c r="E72" s="73"/>
      <c r="F72" s="73"/>
      <c r="G72" s="73"/>
      <c r="H72" s="75"/>
      <c r="I72" s="21"/>
    </row>
    <row r="73" spans="1:9" x14ac:dyDescent="0.2">
      <c r="A73" s="76"/>
      <c r="B73" s="69"/>
      <c r="C73" s="69"/>
      <c r="D73" s="70"/>
      <c r="E73" s="69"/>
      <c r="F73" s="69"/>
      <c r="G73" s="69"/>
      <c r="H73" s="71"/>
      <c r="I73" s="21"/>
    </row>
    <row r="74" spans="1:9" ht="2.25" customHeight="1" x14ac:dyDescent="0.2">
      <c r="A74" s="76" t="s">
        <v>17</v>
      </c>
      <c r="B74" s="69"/>
      <c r="C74" s="69"/>
      <c r="D74" s="70"/>
      <c r="E74" s="47"/>
      <c r="F74" s="69" t="s">
        <v>3</v>
      </c>
      <c r="G74" s="69"/>
      <c r="H74" s="71"/>
      <c r="I74" s="21"/>
    </row>
    <row r="75" spans="1:9" x14ac:dyDescent="0.2">
      <c r="A75" s="76" t="s">
        <v>16</v>
      </c>
      <c r="B75" s="69"/>
      <c r="C75" s="69"/>
      <c r="D75" s="70"/>
      <c r="E75" s="2"/>
      <c r="F75" s="69" t="s">
        <v>3</v>
      </c>
      <c r="G75" s="69"/>
      <c r="H75" s="71"/>
      <c r="I75" s="21"/>
    </row>
    <row r="76" spans="1:9" ht="25.5" customHeight="1" x14ac:dyDescent="0.2">
      <c r="A76" s="77" t="s">
        <v>18</v>
      </c>
      <c r="B76" s="78"/>
      <c r="C76" s="78"/>
      <c r="D76" s="78"/>
      <c r="E76" s="2"/>
      <c r="F76" s="69" t="s">
        <v>3</v>
      </c>
      <c r="G76" s="69"/>
      <c r="H76" s="71"/>
      <c r="I76" s="21"/>
    </row>
    <row r="77" spans="1:9" x14ac:dyDescent="0.2">
      <c r="A77" s="76" t="s">
        <v>19</v>
      </c>
      <c r="B77" s="69"/>
      <c r="C77" s="69"/>
      <c r="D77" s="70"/>
      <c r="E77" s="2"/>
      <c r="F77" s="69" t="s">
        <v>3</v>
      </c>
      <c r="G77" s="69"/>
      <c r="H77" s="71"/>
      <c r="I77" s="21"/>
    </row>
    <row r="78" spans="1:9" ht="6" customHeight="1" x14ac:dyDescent="0.2">
      <c r="A78" s="79"/>
      <c r="B78" s="80"/>
      <c r="C78" s="80"/>
      <c r="D78" s="81"/>
      <c r="E78" s="80"/>
      <c r="F78" s="80"/>
      <c r="G78" s="80"/>
      <c r="H78" s="82"/>
      <c r="I78" s="21"/>
    </row>
    <row r="79" spans="1:9" ht="6" customHeight="1" x14ac:dyDescent="0.2">
      <c r="A79" s="83"/>
      <c r="B79" s="84"/>
      <c r="C79" s="84"/>
      <c r="D79" s="85"/>
      <c r="E79" s="84"/>
      <c r="F79" s="84"/>
      <c r="G79" s="84"/>
      <c r="H79" s="71"/>
      <c r="I79" s="21"/>
    </row>
    <row r="80" spans="1:9" x14ac:dyDescent="0.2">
      <c r="A80" s="76" t="s">
        <v>20</v>
      </c>
      <c r="B80" s="69"/>
      <c r="C80" s="69"/>
      <c r="D80" s="70"/>
      <c r="E80" s="18">
        <f>SUM(E74:E77)</f>
        <v>0</v>
      </c>
      <c r="F80" s="69" t="s">
        <v>3</v>
      </c>
      <c r="G80" s="69"/>
      <c r="H80" s="71"/>
      <c r="I80" s="21"/>
    </row>
    <row r="81" spans="1:9" ht="6" customHeight="1" x14ac:dyDescent="0.2">
      <c r="A81" s="79"/>
      <c r="B81" s="80"/>
      <c r="C81" s="80"/>
      <c r="D81" s="81"/>
      <c r="E81" s="80"/>
      <c r="F81" s="80"/>
      <c r="G81" s="80"/>
      <c r="H81" s="82"/>
      <c r="I81" s="21"/>
    </row>
    <row r="82" spans="1:9" ht="6" customHeight="1" x14ac:dyDescent="0.2">
      <c r="A82" s="83"/>
      <c r="B82" s="84"/>
      <c r="C82" s="84"/>
      <c r="D82" s="85"/>
      <c r="E82" s="84"/>
      <c r="F82" s="84"/>
      <c r="G82" s="84"/>
      <c r="H82" s="71"/>
      <c r="I82" s="21"/>
    </row>
    <row r="83" spans="1:9" x14ac:dyDescent="0.2">
      <c r="A83" s="76" t="s">
        <v>22</v>
      </c>
      <c r="B83" s="69"/>
      <c r="C83" s="69"/>
      <c r="D83" s="70"/>
      <c r="E83" s="18"/>
      <c r="F83" s="69"/>
      <c r="G83" s="19">
        <f>IF(E80=0,0,IF(E80&lt;3750000,0.1,IF(E80&lt;7500000,0.08,IF(E80&lt;37500000,0.06,IF(E80&lt;75000000,0.03,0.015)))))</f>
        <v>0</v>
      </c>
      <c r="H83" s="86"/>
      <c r="I83" s="21"/>
    </row>
    <row r="84" spans="1:9" ht="6" customHeight="1" x14ac:dyDescent="0.2">
      <c r="A84" s="79"/>
      <c r="B84" s="80"/>
      <c r="C84" s="80"/>
      <c r="D84" s="81"/>
      <c r="E84" s="80"/>
      <c r="F84" s="80"/>
      <c r="G84" s="80"/>
      <c r="H84" s="82"/>
      <c r="I84" s="21"/>
    </row>
    <row r="85" spans="1:9" ht="6" customHeight="1" x14ac:dyDescent="0.2">
      <c r="A85" s="83"/>
      <c r="B85" s="84"/>
      <c r="C85" s="84"/>
      <c r="D85" s="85"/>
      <c r="E85" s="84"/>
      <c r="F85" s="84"/>
      <c r="G85" s="84"/>
      <c r="H85" s="71"/>
      <c r="I85" s="21"/>
    </row>
    <row r="86" spans="1:9" x14ac:dyDescent="0.2">
      <c r="A86" s="76" t="s">
        <v>21</v>
      </c>
      <c r="B86" s="69"/>
      <c r="C86" s="69"/>
      <c r="D86" s="70"/>
      <c r="E86" s="69"/>
      <c r="F86" s="69"/>
      <c r="G86" s="1"/>
      <c r="H86" s="47"/>
      <c r="I86" s="20" t="str">
        <f>IF(OR(G86=0,G86=0.5,G86=0.8,G86=1)=TRUE,"","Ungültiger Skalierungsfaktor!")</f>
        <v/>
      </c>
    </row>
    <row r="87" spans="1:9" ht="6" customHeight="1" x14ac:dyDescent="0.2">
      <c r="A87" s="79"/>
      <c r="B87" s="80"/>
      <c r="C87" s="80"/>
      <c r="D87" s="81"/>
      <c r="E87" s="80"/>
      <c r="F87" s="80"/>
      <c r="G87" s="80"/>
      <c r="H87" s="82"/>
      <c r="I87" s="21"/>
    </row>
    <row r="88" spans="1:9" ht="6" customHeight="1" x14ac:dyDescent="0.2">
      <c r="A88" s="83"/>
      <c r="B88" s="84"/>
      <c r="C88" s="84"/>
      <c r="D88" s="85"/>
      <c r="E88" s="84"/>
      <c r="F88" s="84"/>
      <c r="G88" s="84"/>
      <c r="H88" s="71"/>
      <c r="I88" s="21"/>
    </row>
    <row r="89" spans="1:9" x14ac:dyDescent="0.2">
      <c r="A89" s="68" t="s">
        <v>26</v>
      </c>
      <c r="B89" s="69"/>
      <c r="C89" s="69"/>
      <c r="D89" s="70"/>
      <c r="E89" s="69"/>
      <c r="F89" s="69"/>
      <c r="G89" s="18">
        <f>E80*G83*G86</f>
        <v>0</v>
      </c>
      <c r="H89" s="87" t="s">
        <v>3</v>
      </c>
      <c r="I89" s="21"/>
    </row>
    <row r="90" spans="1:9" ht="6" customHeight="1" thickBot="1" x14ac:dyDescent="0.25">
      <c r="A90" s="67"/>
      <c r="B90" s="42"/>
      <c r="C90" s="42"/>
      <c r="D90" s="43"/>
      <c r="E90" s="42"/>
      <c r="F90" s="42"/>
      <c r="G90" s="42"/>
      <c r="H90" s="44"/>
      <c r="I90" s="21"/>
    </row>
    <row r="91" spans="1:9" x14ac:dyDescent="0.2">
      <c r="A91" s="21"/>
      <c r="B91" s="21"/>
      <c r="C91" s="21"/>
      <c r="D91" s="22"/>
      <c r="E91" s="21"/>
      <c r="F91" s="21"/>
      <c r="G91" s="21"/>
      <c r="H91" s="21"/>
      <c r="I91" s="21"/>
    </row>
  </sheetData>
  <sheetProtection password="CA09" sheet="1" objects="1" scenarios="1" selectLockedCells="1"/>
  <mergeCells count="8">
    <mergeCell ref="A2:H2"/>
    <mergeCell ref="A3:H3"/>
    <mergeCell ref="A76:D76"/>
    <mergeCell ref="A11:F11"/>
    <mergeCell ref="A13:F13"/>
    <mergeCell ref="A14:F14"/>
    <mergeCell ref="C6:H6"/>
    <mergeCell ref="C8:H8"/>
  </mergeCells>
  <phoneticPr fontId="2" type="noConversion"/>
  <conditionalFormatting sqref="I63 I86">
    <cfRule type="cellIs" dxfId="49" priority="23" stopIfTrue="1" operator="equal">
      <formula>"""Ungültiger Skalierungsfaktor!"""</formula>
    </cfRule>
    <cfRule type="cellIs" dxfId="48" priority="24" stopIfTrue="1" operator="equal">
      <formula>""""""</formula>
    </cfRule>
  </conditionalFormatting>
  <conditionalFormatting sqref="F45 G44:H44">
    <cfRule type="cellIs" dxfId="47" priority="25" stopIfTrue="1" operator="equal">
      <formula>0</formula>
    </cfRule>
  </conditionalFormatting>
  <conditionalFormatting sqref="G39">
    <cfRule type="expression" dxfId="46" priority="26" stopIfTrue="1">
      <formula>AND($C$30&lt;&gt;"",G39="")</formula>
    </cfRule>
    <cfRule type="expression" dxfId="45" priority="27" stopIfTrue="1">
      <formula>($C$30="")</formula>
    </cfRule>
    <cfRule type="expression" dxfId="44" priority="28" stopIfTrue="1">
      <formula>($C$30&lt;&gt;"")</formula>
    </cfRule>
  </conditionalFormatting>
  <conditionalFormatting sqref="G63">
    <cfRule type="expression" dxfId="43" priority="31" stopIfTrue="1">
      <formula>AND($C$31&lt;&gt;"",G63="")</formula>
    </cfRule>
    <cfRule type="expression" dxfId="42" priority="32" stopIfTrue="1">
      <formula>($C$31="")</formula>
    </cfRule>
    <cfRule type="expression" dxfId="41" priority="33" stopIfTrue="1">
      <formula>($C$31&lt;&gt;"")</formula>
    </cfRule>
  </conditionalFormatting>
  <conditionalFormatting sqref="E50">
    <cfRule type="expression" dxfId="40" priority="34" stopIfTrue="1">
      <formula>AND($C$31&lt;&gt;"",E50="")</formula>
    </cfRule>
    <cfRule type="expression" dxfId="39" priority="35" stopIfTrue="1">
      <formula>($C$31="")</formula>
    </cfRule>
    <cfRule type="expression" dxfId="38" priority="36" stopIfTrue="1">
      <formula>($C$31&lt;&gt;"")</formula>
    </cfRule>
  </conditionalFormatting>
  <conditionalFormatting sqref="A70:D81 E78:E81 E70:E73 F70:H81 G87:H90 G83:H85 A83:F90">
    <cfRule type="expression" dxfId="37" priority="37" stopIfTrue="1">
      <formula>($C$32="")</formula>
    </cfRule>
    <cfRule type="expression" dxfId="36" priority="38" stopIfTrue="1">
      <formula>($C$32&lt;&gt;"")</formula>
    </cfRule>
  </conditionalFormatting>
  <conditionalFormatting sqref="E74:E77">
    <cfRule type="expression" dxfId="35" priority="39" stopIfTrue="1">
      <formula>AND($C$32&lt;&gt;"",E74="")</formula>
    </cfRule>
    <cfRule type="expression" dxfId="34" priority="40" stopIfTrue="1">
      <formula>($C$32="")</formula>
    </cfRule>
    <cfRule type="expression" dxfId="33" priority="41" stopIfTrue="1">
      <formula>($C$32&lt;&gt;"")</formula>
    </cfRule>
  </conditionalFormatting>
  <conditionalFormatting sqref="G86">
    <cfRule type="expression" dxfId="32" priority="42" stopIfTrue="1">
      <formula>AND($C$32&lt;&gt;"",G86="")</formula>
    </cfRule>
    <cfRule type="expression" dxfId="31" priority="43" stopIfTrue="1">
      <formula>($C$32="")</formula>
    </cfRule>
    <cfRule type="expression" dxfId="30" priority="44" stopIfTrue="1">
      <formula>($C$32&lt;&gt;"")</formula>
    </cfRule>
  </conditionalFormatting>
  <conditionalFormatting sqref="H63 A46:H49 A50:D67 E51:H62 F50:H50 E64:H67 E63:F63">
    <cfRule type="expression" dxfId="29" priority="45" stopIfTrue="1">
      <formula>($C$31="")</formula>
    </cfRule>
    <cfRule type="expression" dxfId="28" priority="46" stopIfTrue="1">
      <formula>($C$31&lt;&gt;"")</formula>
    </cfRule>
  </conditionalFormatting>
  <conditionalFormatting sqref="H86">
    <cfRule type="expression" dxfId="27" priority="47" stopIfTrue="1">
      <formula>($C$32="")</formula>
    </cfRule>
    <cfRule type="expression" dxfId="26" priority="48" stopIfTrue="1">
      <formula>($C$32&lt;&gt;"")</formula>
    </cfRule>
  </conditionalFormatting>
  <conditionalFormatting sqref="C30">
    <cfRule type="expression" dxfId="25" priority="49" stopIfTrue="1">
      <formula>AND($C$30="",OR($C$31&lt;&gt;"",$C$32&lt;&gt;""))</formula>
    </cfRule>
    <cfRule type="expression" dxfId="24" priority="50" stopIfTrue="1">
      <formula>($C$30="")</formula>
    </cfRule>
    <cfRule type="expression" dxfId="23" priority="51" stopIfTrue="1">
      <formula>($C$30&lt;&gt;"")</formula>
    </cfRule>
  </conditionalFormatting>
  <conditionalFormatting sqref="C31">
    <cfRule type="expression" dxfId="22" priority="52" stopIfTrue="1">
      <formula>AND($C$31="",OR($C$30&lt;&gt;"",$C$32&lt;&gt;""))</formula>
    </cfRule>
    <cfRule type="expression" dxfId="21" priority="53" stopIfTrue="1">
      <formula>($C$31="")</formula>
    </cfRule>
    <cfRule type="expression" dxfId="20" priority="54" stopIfTrue="1">
      <formula>($C$31&lt;&gt;"")</formula>
    </cfRule>
  </conditionalFormatting>
  <conditionalFormatting sqref="C32">
    <cfRule type="expression" dxfId="19" priority="55" stopIfTrue="1">
      <formula>AND($C$32="",OR($C$31&lt;&gt;"",$C$30&lt;&gt;""))</formula>
    </cfRule>
    <cfRule type="expression" dxfId="18" priority="56" stopIfTrue="1">
      <formula>($C$32="")</formula>
    </cfRule>
    <cfRule type="expression" dxfId="17" priority="57" stopIfTrue="1">
      <formula>($C$32&lt;&gt;"")</formula>
    </cfRule>
  </conditionalFormatting>
  <conditionalFormatting sqref="E30">
    <cfRule type="expression" dxfId="16" priority="58" stopIfTrue="1">
      <formula>OR($C$30&lt;&gt;"",$C$31&lt;&gt;"",$C$32&lt;&gt;"")</formula>
    </cfRule>
  </conditionalFormatting>
  <conditionalFormatting sqref="H13">
    <cfRule type="expression" dxfId="15" priority="14" stopIfTrue="1">
      <formula>AND($C$30="",OR($C$31&lt;&gt;"",$C$32&lt;&gt;""))</formula>
    </cfRule>
    <cfRule type="expression" dxfId="14" priority="15" stopIfTrue="1">
      <formula>($C$30="")</formula>
    </cfRule>
    <cfRule type="expression" dxfId="13" priority="16" stopIfTrue="1">
      <formula>($C$30&lt;&gt;"")</formula>
    </cfRule>
  </conditionalFormatting>
  <conditionalFormatting sqref="H14">
    <cfRule type="expression" dxfId="12" priority="11" stopIfTrue="1">
      <formula>AND($C$30="",OR($C$31&lt;&gt;"",$C$32&lt;&gt;""))</formula>
    </cfRule>
    <cfRule type="expression" dxfId="11" priority="12" stopIfTrue="1">
      <formula>($C$30="")</formula>
    </cfRule>
    <cfRule type="expression" dxfId="10" priority="13" stopIfTrue="1">
      <formula>($C$30&lt;&gt;"")</formula>
    </cfRule>
  </conditionalFormatting>
  <conditionalFormatting sqref="G21">
    <cfRule type="expression" dxfId="9" priority="6" stopIfTrue="1">
      <formula>AND($H$14&lt;&gt;"",G21="")</formula>
    </cfRule>
    <cfRule type="expression" dxfId="8" priority="7" stopIfTrue="1">
      <formula>($H$14="")</formula>
    </cfRule>
    <cfRule type="expression" dxfId="7" priority="8" stopIfTrue="1">
      <formula>($H$14&lt;&gt;"")</formula>
    </cfRule>
  </conditionalFormatting>
  <conditionalFormatting sqref="A17:H25">
    <cfRule type="expression" dxfId="6" priority="4" stopIfTrue="1">
      <formula>($H$14="")</formula>
    </cfRule>
    <cfRule type="expression" dxfId="5" priority="10" stopIfTrue="1">
      <formula>($H$14&lt;&gt;"")</formula>
    </cfRule>
  </conditionalFormatting>
  <conditionalFormatting sqref="A35:H38 A39:F39 A40:H43 H39">
    <cfRule type="expression" dxfId="4" priority="29" stopIfTrue="1">
      <formula>($C$30="")</formula>
    </cfRule>
    <cfRule type="expression" dxfId="3" priority="30" stopIfTrue="1">
      <formula>($C$30&lt;&gt;"")</formula>
    </cfRule>
  </conditionalFormatting>
  <conditionalFormatting sqref="A28:H32">
    <cfRule type="expression" dxfId="2" priority="3">
      <formula>($H$13="")</formula>
    </cfRule>
  </conditionalFormatting>
  <conditionalFormatting sqref="A82:H82">
    <cfRule type="expression" dxfId="1" priority="1" stopIfTrue="1">
      <formula>($C$32="")</formula>
    </cfRule>
    <cfRule type="expression" dxfId="0" priority="2" stopIfTrue="1">
      <formula>($C$32&lt;&gt;"")</formula>
    </cfRule>
  </conditionalFormatting>
  <dataValidations xWindow="480" yWindow="260" count="4">
    <dataValidation type="whole" operator="lessThanOrEqual" allowBlank="1" showInputMessage="1" showErrorMessage="1" errorTitle="Falsche Eingabe!" error="Bitte Zinsaufwand mit negativem Vorzeichen eingeben." promptTitle="Zinsaufwand" prompt="Bitte Zinsaufwand mit negativem Vorzeichen eingeben!" sqref="E75">
      <formula1>0</formula1>
    </dataValidation>
    <dataValidation type="textLength" allowBlank="1" showInputMessage="1" showErrorMessage="1" promptTitle="Wahl der Methode" prompt="Bitte mit einem X kennzeichnen" sqref="C30:C32 H13:H15">
      <formula1>0</formula1>
      <formula2>1</formula2>
    </dataValidation>
    <dataValidation allowBlank="1" showInputMessage="1" showErrorMessage="1" promptTitle="Institut" prompt="Bitte den Namen des meldenden Institutes eingeben" sqref="C6:H6"/>
    <dataValidation allowBlank="1" showInputMessage="1" showErrorMessage="1" promptTitle="Periode" prompt="Bitte den Stichtag der Meldung eintragen" sqref="C8:H8"/>
  </dataValidations>
  <pageMargins left="0.78740157480314965" right="0.31496062992125984" top="0.98425196850393704" bottom="0.98425196850393704" header="0.51181102362204722" footer="0.51181102362204722"/>
  <pageSetup paperSize="9" scale="77" orientation="portrait" horizontalDpi="300" verticalDpi="300" r:id="rId1"/>
  <headerFooter alignWithMargins="0">
    <oddHeader>&amp;L&amp;8FMA - Finanzmarktaufsicht Liechtenstein
Landstrasse 109
9490 Vaduz&amp;C&amp;"Arial,Fett"Erforderliche Eigenmittel&amp;"Arial,Standard"
E-Geld-Institute&amp;R&amp;8Form: &amp;"Arial,Fett"EM-EG</oddHeader>
    <oddFooter>Seite &amp;P von &amp;N</oddFooter>
  </headerFooter>
  <rowBreaks count="1" manualBreakCount="1">
    <brk id="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</dc:creator>
  <cp:lastModifiedBy>Villamar Simone</cp:lastModifiedBy>
  <cp:lastPrinted>2013-02-14T14:06:19Z</cp:lastPrinted>
  <dcterms:created xsi:type="dcterms:W3CDTF">2009-10-19T09:05:01Z</dcterms:created>
  <dcterms:modified xsi:type="dcterms:W3CDTF">2013-02-14T14:43:21Z</dcterms:modified>
</cp:coreProperties>
</file>