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80" yWindow="15" windowWidth="14175" windowHeight="12360" tabRatio="623" activeTab="0"/>
  </bookViews>
  <sheets>
    <sheet name="Deckblatt" sheetId="1" r:id="rId1"/>
    <sheet name="Stammdaten" sheetId="2" r:id="rId2"/>
    <sheet name="Aktiven" sheetId="3" r:id="rId3"/>
    <sheet name="Passiven" sheetId="4" r:id="rId4"/>
    <sheet name="Betriebsrechnung" sheetId="5" r:id="rId5"/>
    <sheet name="Statistische Angaben" sheetId="6" r:id="rId6"/>
  </sheets>
  <definedNames>
    <definedName name="_xlnm.Print_Area" localSheetId="2">'Aktiven'!$A$1:$Q$112</definedName>
    <definedName name="_xlnm.Print_Area" localSheetId="4">'Betriebsrechnung'!$A$1:$Q$164</definedName>
    <definedName name="_xlnm.Print_Area" localSheetId="0">'Deckblatt'!$A$1:$Q$44</definedName>
    <definedName name="_xlnm.Print_Area" localSheetId="3">'Passiven'!$A$1:$Q$104</definedName>
    <definedName name="_xlnm.Print_Area" localSheetId="1">'Stammdaten'!$A$1:$Q$67</definedName>
    <definedName name="_xlnm.Print_Area" localSheetId="5">'Statistische Angaben'!$A$1:$Q$160</definedName>
  </definedNames>
  <calcPr fullCalcOnLoad="1"/>
</workbook>
</file>

<file path=xl/sharedStrings.xml><?xml version="1.0" encoding="utf-8"?>
<sst xmlns="http://schemas.openxmlformats.org/spreadsheetml/2006/main" count="375" uniqueCount="315">
  <si>
    <t>Alternative Anlagen</t>
  </si>
  <si>
    <t>Datum</t>
  </si>
  <si>
    <t>Invalidenrenten</t>
  </si>
  <si>
    <t>Andere Beiträge</t>
  </si>
  <si>
    <t>Unterschrift</t>
  </si>
  <si>
    <t>Bezüger von Altersrenten</t>
  </si>
  <si>
    <t>Bezüger von anderen Renten</t>
  </si>
  <si>
    <t>Andere Verbindlichkeiten</t>
  </si>
  <si>
    <t>Sonderbeiträge</t>
  </si>
  <si>
    <t>Funktion</t>
  </si>
  <si>
    <t>Ort</t>
  </si>
  <si>
    <t>Sonstiger Ertrag</t>
  </si>
  <si>
    <t>Sonstiger Aufwand</t>
  </si>
  <si>
    <t>Vermögensanlagen</t>
  </si>
  <si>
    <t>Aktive Rechnungsabgrenzung</t>
  </si>
  <si>
    <t>Wertschwankungsreserve</t>
  </si>
  <si>
    <t>Liquide Mittel / Geldmarktanlagen</t>
  </si>
  <si>
    <t>Altersrenten</t>
  </si>
  <si>
    <t>Waisenrenten</t>
  </si>
  <si>
    <t>Beiträge</t>
  </si>
  <si>
    <t>Vorsorgekapital</t>
  </si>
  <si>
    <t>Aktiven aus Versicherungsverträgen</t>
  </si>
  <si>
    <t>Technische Rückstellungen</t>
  </si>
  <si>
    <t>Vorsorgekapital und technische Rückstellungen</t>
  </si>
  <si>
    <t>Einlage von übernommenen Versichertenbeständen</t>
  </si>
  <si>
    <t>Passive Rechnungsabgrenzung</t>
  </si>
  <si>
    <t>Freizügigkeitsleistungen und Renten</t>
  </si>
  <si>
    <t>Passiven aus Versicherungsverträgen</t>
  </si>
  <si>
    <t>Invalidenkinderrenten</t>
  </si>
  <si>
    <t>Freizügigkeitsleistungen bei Austritt</t>
  </si>
  <si>
    <t>Auszahlungen bei Scheidungen</t>
  </si>
  <si>
    <t>Versicherungstechnische Grössen</t>
  </si>
  <si>
    <t>Anzahl aktive Versicherte und Rentenbezüger</t>
  </si>
  <si>
    <t>Erträge aus Vermögensanlagen</t>
  </si>
  <si>
    <t>Verzinsung des Sparkapitals (nur bei Beitragsprimat)</t>
  </si>
  <si>
    <t>Ertrag aus Versicherungsleistungen</t>
  </si>
  <si>
    <t>Überschussanteile aus Versicherungen</t>
  </si>
  <si>
    <t>Verwaltungsaufwand</t>
  </si>
  <si>
    <t>A</t>
  </si>
  <si>
    <t>B</t>
  </si>
  <si>
    <t>C</t>
  </si>
  <si>
    <t>D</t>
  </si>
  <si>
    <t>E</t>
  </si>
  <si>
    <t>F</t>
  </si>
  <si>
    <t>G</t>
  </si>
  <si>
    <t>H</t>
  </si>
  <si>
    <t>I</t>
  </si>
  <si>
    <t>J</t>
  </si>
  <si>
    <t>Z</t>
  </si>
  <si>
    <t>K</t>
  </si>
  <si>
    <t>L</t>
  </si>
  <si>
    <t>M</t>
  </si>
  <si>
    <t>N</t>
  </si>
  <si>
    <t>O</t>
  </si>
  <si>
    <t>R</t>
  </si>
  <si>
    <t>S</t>
  </si>
  <si>
    <t>T</t>
  </si>
  <si>
    <t>U</t>
  </si>
  <si>
    <t>V</t>
  </si>
  <si>
    <t>W</t>
  </si>
  <si>
    <t>X</t>
  </si>
  <si>
    <t>Y</t>
  </si>
  <si>
    <t>Kapitalleistungen bei Pensionierung</t>
  </si>
  <si>
    <t>Kapitalleistungen bei Tod oder Invalidität</t>
  </si>
  <si>
    <t>Vermögensverwaltungsaufwand</t>
  </si>
  <si>
    <t>Seite</t>
  </si>
  <si>
    <t>Aktive Hypothekardarlehen</t>
  </si>
  <si>
    <t>Verbindlichkeiten</t>
  </si>
  <si>
    <t>Verbindlichkeiten gegenüber Banken und Versicherungen</t>
  </si>
  <si>
    <t>Beiträge Arbeitgeber</t>
  </si>
  <si>
    <t>Beiträge Arbeitnehmer</t>
  </si>
  <si>
    <t>Eintrittsleistungen</t>
  </si>
  <si>
    <t>Reglementarische Leistungen</t>
  </si>
  <si>
    <t>Ausserreglementarische Leistungen</t>
  </si>
  <si>
    <t>Austrittsleistungen</t>
  </si>
  <si>
    <t>Ertrag aus diesen Anlagen</t>
  </si>
  <si>
    <t>Ausstehende Beiträge in % der gesamten Beiträge</t>
  </si>
  <si>
    <t>Zeichnungsrecht</t>
  </si>
  <si>
    <t>Pensionsversicherungsexperte</t>
  </si>
  <si>
    <t>Versicherungsaufwand</t>
  </si>
  <si>
    <t>Obligationen</t>
  </si>
  <si>
    <t>Vorsorgekapital der in Liechtenstein AHV-pflichtigen aktiven Versicherten</t>
  </si>
  <si>
    <t>Vorsorgekapital der in Liechtenstein AHV-pflichtigen Rentenbezüger</t>
  </si>
  <si>
    <t>Vermögensverwaltungsaufwand in % der Vermögensanlagen</t>
  </si>
  <si>
    <t>Einmaleinlagen an Versicherungen</t>
  </si>
  <si>
    <t>Anlagen beim Arbeitgeber (ohne Anlagen gem. Art. 29 BPVV Abs. 1)</t>
  </si>
  <si>
    <t>Berichterstattung über das Geschäftsjahr</t>
  </si>
  <si>
    <t>an die Finanzmarktaufsicht Liechtenstein (FMA)</t>
  </si>
  <si>
    <t>Name der Vorsorgeeinrichtung:</t>
  </si>
  <si>
    <t>Die Richtigkeit der Angaben bestätigt für die Vorsorgeeinrichtung:</t>
  </si>
  <si>
    <t>e-Mail:</t>
  </si>
  <si>
    <t>Abgabetermin:</t>
  </si>
  <si>
    <t>gelb unterlegte Felder bitte in jedem Fall ausfüllen</t>
  </si>
  <si>
    <t>Stammdaten</t>
  </si>
  <si>
    <t>per:</t>
  </si>
  <si>
    <t>Mitglieder des Stiftungsrates</t>
  </si>
  <si>
    <t>Mitglieder der Geschäftsleitung bzw. der Verwaltung</t>
  </si>
  <si>
    <t>Art der Vorsorgeeinrichtung:</t>
  </si>
  <si>
    <t>Vorsorgesystem:</t>
  </si>
  <si>
    <t>Deckungsumfang:</t>
  </si>
  <si>
    <t>Kollektivversicherungs- bzw. Rückversicherungsvertrag für die Risiken:</t>
  </si>
  <si>
    <t xml:space="preserve">  -  falls ja, für welche Risiken:</t>
  </si>
  <si>
    <t xml:space="preserve">  -  mit dem Versicherungsunternehmen:</t>
  </si>
  <si>
    <t>BILANZ I</t>
  </si>
  <si>
    <t>Position</t>
  </si>
  <si>
    <t>Aktiven (Beträge in CHF)</t>
  </si>
  <si>
    <t xml:space="preserve">  Liquide Mittel / Geldmarktanlagen:</t>
  </si>
  <si>
    <t xml:space="preserve">  - davon in Fremdwährungen:</t>
  </si>
  <si>
    <t>Forderungen auf festen Geldbetrag (exkl. Obligationen)</t>
  </si>
  <si>
    <t xml:space="preserve">  Forderungen auf festen Geldbetrag gegen Schuldner mit Sitz oder Wohn-</t>
  </si>
  <si>
    <t xml:space="preserve">  sitz im EWR oder in der Schweiz:</t>
  </si>
  <si>
    <t xml:space="preserve">  Obligationen von Schuldnern mit Sitz oder Wohnsitz im EWR oder in der</t>
  </si>
  <si>
    <t xml:space="preserve">  Schweiz:</t>
  </si>
  <si>
    <t xml:space="preserve">  Obligationen von Schuldnern mit Sitz oder Wohnsitz in einem Drittland:</t>
  </si>
  <si>
    <t xml:space="preserve">  sitz in einem Drittland:</t>
  </si>
  <si>
    <t>Aktien und ähnliche Wertschriften / Beteiligungen an</t>
  </si>
  <si>
    <t>Gesellschaften</t>
  </si>
  <si>
    <t xml:space="preserve">  Aktien und ähnliche Wertschriften / Beteiligungen an Gesellschaften mit</t>
  </si>
  <si>
    <t xml:space="preserve">  Sitz im EWR oder in der Schweiz:</t>
  </si>
  <si>
    <t xml:space="preserve">  Sitz in einem Drittland:</t>
  </si>
  <si>
    <t>Immobilien und Beteiligungen an Immobilien-</t>
  </si>
  <si>
    <t>gesellschaften</t>
  </si>
  <si>
    <t xml:space="preserve">  Grundstücke, Immobilien, Beteiligungen an Immobiliengesellschaften,</t>
  </si>
  <si>
    <t xml:space="preserve">  deren Vermögen mindestens zur Hälfte aus Grundstücken im EWR</t>
  </si>
  <si>
    <t xml:space="preserve">  oder in der Schweiz besteht:</t>
  </si>
  <si>
    <t xml:space="preserve">  deren Vermögen mindestens zur Hälfte aus Grundstücken in einem</t>
  </si>
  <si>
    <t xml:space="preserve">  Drittland besteht:</t>
  </si>
  <si>
    <t>BILANZ II</t>
  </si>
  <si>
    <t xml:space="preserve">  Commodities:</t>
  </si>
  <si>
    <t xml:space="preserve">  Aktive Hypothekardarlehen:</t>
  </si>
  <si>
    <t xml:space="preserve">  Private Equities:</t>
  </si>
  <si>
    <t xml:space="preserve">  Hedge Funds:</t>
  </si>
  <si>
    <t xml:space="preserve">  Edelmetalle:</t>
  </si>
  <si>
    <t xml:space="preserve">  Realwirtschaftliche Anrechte:</t>
  </si>
  <si>
    <t xml:space="preserve">  Alternative Anlagen:</t>
  </si>
  <si>
    <t>Anlagen beim Arbeitgeber</t>
  </si>
  <si>
    <t xml:space="preserve">  Anlagen beim Arbeitgeber (Darlehen, Beteiligungen, Immobilien):</t>
  </si>
  <si>
    <t xml:space="preserve">  Aktive Rechnungsabgrenzung:</t>
  </si>
  <si>
    <t xml:space="preserve">  Aktiven aus Versicherungsverträgen</t>
  </si>
  <si>
    <t>TOTAL AKTIVEN</t>
  </si>
  <si>
    <t xml:space="preserve">  - davon in CHF:</t>
  </si>
  <si>
    <t>BILANZ III</t>
  </si>
  <si>
    <t>Passiven (Beträge in CHF)</t>
  </si>
  <si>
    <t>Arbeitgeber - Beitragreserve</t>
  </si>
  <si>
    <t>Arbeitgeber - Beitragreserve ohne Verwendungsverzicht</t>
  </si>
  <si>
    <t>Arbeitgeber - Beitragreserve mit Verwendungsverzicht</t>
  </si>
  <si>
    <t>Nicht - technische Rückstellungen</t>
  </si>
  <si>
    <t>Achtung: Die Positionen unter H sind auch dann auszufüllen, wenn Vor-
sorgekapital und technische Rückstellungen an eine Versicherung weiter-
gegeben wurden (z.B. Sammelstiftungen). Die Gegenposition ist unter C
der Aktiven zu finden ("Aktiven aus Versicherungsverträgen").</t>
  </si>
  <si>
    <t xml:space="preserve">  - Vorsorgekapital für laufende Altersrenten</t>
  </si>
  <si>
    <t xml:space="preserve">  - Vorsorgekapital für Invalidenrenten / Beitragsbefreiung</t>
  </si>
  <si>
    <t xml:space="preserve">  - Vorsorgekapital für Waisenrenten</t>
  </si>
  <si>
    <t xml:space="preserve">  - Vorsorgekapital für Witwen- und Witwerrenten</t>
  </si>
  <si>
    <t xml:space="preserve">  - Vorsorgekapital für Invalidenkinderrenten</t>
  </si>
  <si>
    <t xml:space="preserve">  - Vorsorgekapital für andere laufende Renten</t>
  </si>
  <si>
    <t>BILANZ IV</t>
  </si>
  <si>
    <t>Stiftungskapital, freie Mittel / Unterdeckung</t>
  </si>
  <si>
    <t>Stand zu Beginn des Geschäftsjahres</t>
  </si>
  <si>
    <t>Zunahme aus Teilliquidation</t>
  </si>
  <si>
    <t>Abnahme aus Teilliquidation</t>
  </si>
  <si>
    <t>Ertrags- / Aufwandsüberschuss</t>
  </si>
  <si>
    <t>Ertragsüberschuss</t>
  </si>
  <si>
    <t>Aufwandsüberschuss</t>
  </si>
  <si>
    <t>TOTAL PASSIVEN</t>
  </si>
  <si>
    <t xml:space="preserve">  - Vorsorgekapital für aktiv Versicherte (obligatorisch)</t>
  </si>
  <si>
    <t xml:space="preserve">  - Vorsorgekapital für aktiv Versicherte (überobligatorisch)</t>
  </si>
  <si>
    <t>Gegenprüfung</t>
  </si>
  <si>
    <t>Total Aktiven</t>
  </si>
  <si>
    <t>Total Passiven</t>
  </si>
  <si>
    <t>Differenz</t>
  </si>
  <si>
    <t>Status Bilanz</t>
  </si>
  <si>
    <t>BILANZ V</t>
  </si>
  <si>
    <t>Betriebsrechnung (Beträge in CHF)</t>
  </si>
  <si>
    <t xml:space="preserve">  - davon Risikobeiträge</t>
  </si>
  <si>
    <t>Einlagen in die Arbeitgeber - Beitragsreserve</t>
  </si>
  <si>
    <t xml:space="preserve">Total Zufluss     </t>
  </si>
  <si>
    <t>Witwen- und Witwerrenten</t>
  </si>
  <si>
    <t>Übrige reglementarische Leistungen</t>
  </si>
  <si>
    <t>Freizügigkeitsleistungen bei Eintritt</t>
  </si>
  <si>
    <t>Einzahlungen bei Scheidungen</t>
  </si>
  <si>
    <t xml:space="preserve">Total Abfluss     </t>
  </si>
  <si>
    <t>P</t>
  </si>
  <si>
    <t>Änderungen Vorsorgekapital, techn. Rückstellungen, Beitragsreserven</t>
  </si>
  <si>
    <t>Auflösung Vorsorgekapital für aktive Versicherte</t>
  </si>
  <si>
    <t>Bildung Vorsorgekapital für aktive Versicherte</t>
  </si>
  <si>
    <t>Auflösung Vorsorgekapital für Rentner</t>
  </si>
  <si>
    <t>BILANZ VI</t>
  </si>
  <si>
    <t>Auflösung technischer Rückstellungen</t>
  </si>
  <si>
    <t>Bildung technischer Rückstellungen</t>
  </si>
  <si>
    <t>Aufwand durch Teilliquidation</t>
  </si>
  <si>
    <t>Ertrag durch Teilliquidation</t>
  </si>
  <si>
    <t>Auflösung von Beitragsreserven</t>
  </si>
  <si>
    <t>Bildung von Beitragsreserven</t>
  </si>
  <si>
    <t>Erhaltene Versicherungsleistungen</t>
  </si>
  <si>
    <t>Geleistete Versicherungsprämien</t>
  </si>
  <si>
    <t>Verwendung von Überschussanteilen aus Versicherungen</t>
  </si>
  <si>
    <t>Beiträge an den Sicherheitsfonds</t>
  </si>
  <si>
    <t xml:space="preserve">Nettoergebnis aus dem Versicherungsteil     </t>
  </si>
  <si>
    <t>Ertrag aus liquiden Mitteln und Geldmarktanlagen</t>
  </si>
  <si>
    <t>Ertrag aus Forderungen auf festen Geldbetrag</t>
  </si>
  <si>
    <t>Ertrag aus Obligationen</t>
  </si>
  <si>
    <t>Ertrag aus Grundstücken, Immobilien und Beteiligungen an Immobiliengesellschaften</t>
  </si>
  <si>
    <t>Ertrag aus aktiven Hypothekardarlehen</t>
  </si>
  <si>
    <t>Ertrag aus anderen Anlagen</t>
  </si>
  <si>
    <t>Q</t>
  </si>
  <si>
    <t xml:space="preserve">Nettoergebnis aus den Vermögensanlagen     </t>
  </si>
  <si>
    <t>Auflösung nicht-technischer Rückstellungen</t>
  </si>
  <si>
    <t>Bildung nicht-technischer Rückstellungen</t>
  </si>
  <si>
    <t>BILANZ VII</t>
  </si>
  <si>
    <t>ERGEBNIS DER BETRIEBSRECHNUNG</t>
  </si>
  <si>
    <t>Allgemeiner Verwaltungsaufwand</t>
  </si>
  <si>
    <t>Auflösung der Wertschwankungsreserve</t>
  </si>
  <si>
    <t>Bildung der Wertschwankungsreserve</t>
  </si>
  <si>
    <t>Finanztechnische Grössen</t>
  </si>
  <si>
    <t>Minimal versicherter Jahreslohn</t>
  </si>
  <si>
    <t>Maximal versicherter Jahreslohn</t>
  </si>
  <si>
    <t>Zinssatz Vorsorgekapital für aktive Versicherte (obligatorischer Teil)</t>
  </si>
  <si>
    <t>Zinssatz Vorsorgekapital für aktive Versicherte (überobligatorischer Teil)</t>
  </si>
  <si>
    <t>Wertschwankungsreserveziel</t>
  </si>
  <si>
    <t>Wertschwankungsreserve in % der Aktiven</t>
  </si>
  <si>
    <t>Wertschwankungsreserve in % des Vorsorgekapitals</t>
  </si>
  <si>
    <t>Überschuss bzw. Unterdeckung Wertschwankungsreserve</t>
  </si>
  <si>
    <t>Nettovermögen der Vorsorgeeinrichtung</t>
  </si>
  <si>
    <t>Deckungsgrad (Nettovermögen / Vorsorgekapital und technische Rückstellungen)</t>
  </si>
  <si>
    <t>Stiftungskapital, freie Mittel</t>
  </si>
  <si>
    <t>Überschuss bzw. Unterdeckung Stiftungskapital, freie Mittel (Art. 122 PGR)</t>
  </si>
  <si>
    <t>Rendite (Erträge / durchschnittlicher Bestand an Vermögensanlagen)</t>
  </si>
  <si>
    <t>Statistische Angaben und Kennzahlen I</t>
  </si>
  <si>
    <t>Statistische Angaben und Kennzahlen II</t>
  </si>
  <si>
    <t>Anzahl aktive Versicherte ohne Vorsorgekapital (nur Risikoversicherte)</t>
  </si>
  <si>
    <t>Anzahl aktive Versicherte mit Vorsorgekapital</t>
  </si>
  <si>
    <t>Aktive Versicherte</t>
  </si>
  <si>
    <t>Rentenbezüger</t>
  </si>
  <si>
    <t xml:space="preserve">  - davon Neupensionierungen mit Kapitalbezug</t>
  </si>
  <si>
    <t xml:space="preserve">  - davon mit Wohnsitz im Fürstentum Liechtenstein</t>
  </si>
  <si>
    <t xml:space="preserve">  - davon mit Wohnsitz im EWR (ohne Fürstentum Liechtenstein)</t>
  </si>
  <si>
    <t xml:space="preserve">  - davon mit Wohnsitz in der Schweiz</t>
  </si>
  <si>
    <t xml:space="preserve">  - davon mit Wohnsitz in übrigen Ländern</t>
  </si>
  <si>
    <t>Angaben von in der Schweiz ansässigen Vorsorgeeinrichtungen</t>
  </si>
  <si>
    <t xml:space="preserve">  - davon in Liechtenstein AHV-pflichtige aktive Versicherte</t>
  </si>
  <si>
    <t xml:space="preserve">  - davon in Liechtenstein AHV-pflichtige Rentenbezüger</t>
  </si>
  <si>
    <t>Beiträge für in Liechtenstein AHV-pflichtige aktive Versicherte</t>
  </si>
  <si>
    <t>Arbeitgeberbeiträge für in Liechtenstein AHV-pflichtige aktive Versicherte</t>
  </si>
  <si>
    <t>Arbeitnehmerbeiträge für in Liechtenstein AHV-pflichtige aktive Versicherte</t>
  </si>
  <si>
    <t>Verlust aus liquiden Mitteln und Geldmarktanlagen</t>
  </si>
  <si>
    <t>Verlust aus Forderungen auf festen Geldbetrag</t>
  </si>
  <si>
    <t>Verlust aus Obligationen</t>
  </si>
  <si>
    <t>Verlust aus Grundstücken, Immobilien und Beteiligungen an Immobiliengesellschaften</t>
  </si>
  <si>
    <t>Verlust aus aktiven Hypothekardarlehen</t>
  </si>
  <si>
    <t>Verlust aus anderen Anlagen</t>
  </si>
  <si>
    <t>Hinweis: Die Positionen Ertragsüberschuss und Aufwandsüberschuss
werden aus der Betriebsrechnung übernommen.</t>
  </si>
  <si>
    <t>Vorsorgekapital für aktiv Versicherte</t>
  </si>
  <si>
    <t>Vorsorgekapital Rentenbezüger</t>
  </si>
  <si>
    <t>Vermögensverwaltungsaufwand je aktiver Versicherter und Rentenbezüger</t>
  </si>
  <si>
    <t>Verwaltungsaufwand je aktiver Versicherter und Rentenbezüger</t>
  </si>
  <si>
    <t>Zinssatz Vorsorgekapital für Rentenbezüger (obligatorischer Teil)</t>
  </si>
  <si>
    <t>Zinssatz Vorsorgekapital für Rentenbezüger (überobligatorischer Teil)</t>
  </si>
  <si>
    <t>Das für das Berichtsjahr gültige Vorsorgereglement ist datiert mit:</t>
  </si>
  <si>
    <t>Das für das Berichtsjahr gültige Liquidationsreglement ist datiert mit:</t>
  </si>
  <si>
    <t>Das für das Berichtsjahr gültige Anlagereglement ist datiert mit:</t>
  </si>
  <si>
    <t>Das letzte versicherungstechnische Gutachten ist datiert mit:</t>
  </si>
  <si>
    <t xml:space="preserve">  Andere alternative Anlagen:</t>
  </si>
  <si>
    <t>Erträge / Verluste aus Vermögensanlagen</t>
  </si>
  <si>
    <t>Ertrag aus Aktien und ähnlichen Wertschriften / Beteiligungen an Gesellschaften</t>
  </si>
  <si>
    <t>Verlust aus Aktien und ähnlichen Wertschriften / Beteiligungen an Gesellschaften</t>
  </si>
  <si>
    <t>Bildung Vorsorgekapital für Rentner</t>
  </si>
  <si>
    <t>Minimaler Freibetrag (Koordinationsabzug) vom Bruttolohn</t>
  </si>
  <si>
    <t>Maximaler Freibetrag (Koordinationsabzug) vom Bruttolohn</t>
  </si>
  <si>
    <t xml:space="preserve">  - minimaler Beitrag in % des versicherten Lohnes</t>
  </si>
  <si>
    <t xml:space="preserve">  - maximaler Beitrag in % des versicherten Lohnes</t>
  </si>
  <si>
    <t>Beiträge (in % des versicherten Lohnes)</t>
  </si>
  <si>
    <t>Arbeitgeberanteil (in % des versicherten Lohnes)</t>
  </si>
  <si>
    <t xml:space="preserve">  - minimaler Arbeitgeberanteil in % des versicherten Lohnes</t>
  </si>
  <si>
    <t xml:space="preserve">  - maximaler Arbeitgeberanteil in % des versicherten Lohnes</t>
  </si>
  <si>
    <t>Arbeitnehmeranteil (in % des versicherten Lohnes)</t>
  </si>
  <si>
    <t xml:space="preserve">  - minimaler Arbeitnehmeranteil in % des versicherten Lohnes</t>
  </si>
  <si>
    <t xml:space="preserve">  - maximaler Arbeitnehmeranteil in % des versicherten Lohnes</t>
  </si>
  <si>
    <t>Risikobeitrag (in % des versicherten Lohnes)</t>
  </si>
  <si>
    <t xml:space="preserve">  - minimaler Risikobeitrag in % des versicherten Lohnes</t>
  </si>
  <si>
    <t xml:space="preserve">  - maximaler Risikobeitrag in % des versicherten Lohnes</t>
  </si>
  <si>
    <t>Invalidenrente (in % des versicherten Lohnes)</t>
  </si>
  <si>
    <t xml:space="preserve">  - minimale Invalidenrente in % des versicherten Lohnes</t>
  </si>
  <si>
    <t xml:space="preserve">  - maximale Invalidenrente in % des versicherten Lohnes</t>
  </si>
  <si>
    <t>Invalidenkinderrente (in % des versicherten Lohnes)</t>
  </si>
  <si>
    <t xml:space="preserve">  - minimale Invalidenkinderrente in % des versicherten Lohnes</t>
  </si>
  <si>
    <t xml:space="preserve">  - maximale Invalidenkinderrente in % des versicherten Lohnes</t>
  </si>
  <si>
    <t>Technischer Referenzzinssatz per Jahresende</t>
  </si>
  <si>
    <t>Witwen-/Witwerrente (in % des versicherten Lohnes)</t>
  </si>
  <si>
    <t xml:space="preserve">  - minimale Witwen-/Witwerrente in % des versicherten Lohnes</t>
  </si>
  <si>
    <t xml:space="preserve">  - maximale Witwen-/Witwerrente in % des versicherten Lohnes</t>
  </si>
  <si>
    <t xml:space="preserve"> Waisenrente (in % des versicherten Lohnes)</t>
  </si>
  <si>
    <t xml:space="preserve">  - minimale Waisenrente in % des versicherten Lohnes</t>
  </si>
  <si>
    <t xml:space="preserve">  - maximale Waisenrente in % des versicherten Lohnes</t>
  </si>
  <si>
    <t>Statistische Angaben und Kennzahlen III</t>
  </si>
  <si>
    <t>Nach- und Vorname der verantwortlichen Person:</t>
  </si>
  <si>
    <t>Nachname, Vorname</t>
  </si>
  <si>
    <t>Nach- und Vorname der stellvertretenden Person:</t>
  </si>
  <si>
    <t>Aktueller Rentenumwandlungssatz im ordentlichen Alter (obligatorischer Teil)</t>
  </si>
  <si>
    <t>Aktueller Rentenumwandlungssatz im ordentlichen Alter (überobligatorischer Teil)</t>
  </si>
  <si>
    <t>Bezüger von Witwen- / Witwer- / Waisenrenten</t>
  </si>
  <si>
    <t>Bezüger von Invaliden- / Invalidenkinderrenten</t>
  </si>
  <si>
    <t>Anzahl der Neupensionierungen gesamt</t>
  </si>
  <si>
    <t>Nach- und Vorname:</t>
  </si>
  <si>
    <t>Firma:</t>
  </si>
  <si>
    <t>Adresse (Strasse, Nr.):</t>
  </si>
  <si>
    <t>PLZ, Ort:</t>
  </si>
  <si>
    <t>Telefon:</t>
  </si>
  <si>
    <t>Telefax:</t>
  </si>
  <si>
    <t>e-Mail</t>
  </si>
  <si>
    <t xml:space="preserve">     - davon für Neupenionäre mit Wohnsitz im Fürstentum Liechtenstein</t>
  </si>
  <si>
    <t xml:space="preserve">     - davon für Neupenionäre mit Wohnsitz im EWR (ohne Fürstentum Liechtenstein)</t>
  </si>
  <si>
    <t xml:space="preserve">     - davon für Neupenionäre mit Wohnsitz in der Schweiz</t>
  </si>
  <si>
    <t xml:space="preserve">     - davon Neupensionäre mit Wohnsitz im Fürstentum Liechtenstein</t>
  </si>
  <si>
    <t xml:space="preserve">     - davon Neupensionäre mit Wohnsitz im EWR (ohne Fürstentum Liechtenstein)</t>
  </si>
  <si>
    <t xml:space="preserve">     - davon Neupensionäre mit Wohnsitz in der Schweiz</t>
  </si>
  <si>
    <r>
      <rPr>
        <b/>
        <sz val="8"/>
        <rFont val="Arial"/>
        <family val="2"/>
      </rPr>
      <t>Grundsätze für die Berichterstattung über das Geschäftsjahr an die Finanzmarktaufsicht (FMA):</t>
    </r>
    <r>
      <rPr>
        <sz val="8"/>
        <rFont val="Arial"/>
        <family val="2"/>
      </rPr>
      <t xml:space="preserve">
Soweit sich Schnittmengen ergeben müssen die Angaben in diesem Dokument mit den Angaben in der testierten Jahresrechnung, bestehend aus Bilanz, Betriebsrechnung und Anhang, sowie mit Informationen im Tätigkeitsbericht für den gleichen Zeitraum übereinstimmen.
Wertangaben sind in Schweizer Franken (CHF) zu erfassen. Unternehmen, welche die Jahresrechnung in CHF erstellen können diese Werte ohne weitere Umrechnung in die FMA-Berichterstattung übernehmen. Unternehmen, welche die Jahresrechnung nicht in CHF erstellen, haben die gültigen Wechselkurse per Jahresende (Bilanzpositionen) bzw. die anwendbaren Durchschnittskurse für das Berichtsjahr (Positionen der Betriebsrechnung) anzuwenden. Diesen Unternehmen wird empfohlen, auf die Kurs-Vorgaben der Eidgenössischen Steuerverwaltung (ESTV) abzustützen. 
Für die Befüllung der Positionen in der Bilanz und der Betriebsrechnung sind die Vorgaben gemäss Swiss GAAP FER 26 massgebend.
Die statistischen Angaben und Kennzahlen dürfen mit den restlichen Angaben in diesem Dokument nicht im Widerspruch stehen.
Die externe Revisionsstelle hat in einem separaten Review-Bericht an die FMA die Einhaltung dieser Grundsätze zu beurteilen ("negative Assurance"). 
</t>
    </r>
    <r>
      <rPr>
        <b/>
        <sz val="8"/>
        <rFont val="Arial"/>
        <family val="2"/>
      </rPr>
      <t>Datenschutzhinweis:</t>
    </r>
    <r>
      <rPr>
        <sz val="8"/>
        <rFont val="Arial"/>
        <family val="2"/>
      </rPr>
      <t xml:space="preserve">
Die FMA verarbeitet personenbezogene Daten ausschliesslich nach den allgemeinen Datenverarbeitungsgrundsätzen der Datenschutz-Grundverordnung (Verordnung (EU) 2016/679 des Europäischen Parlaments und des Rates vom 27. April 2016 zum Schutz natürlicher Personen bei der Verarbeitung personenbezogener Daten, zum freien Datenverkehr und zur Aufhebung der Richtlinie 95/46/EG) sowie nach dem geltenden Datenschutzrecht. 
Sämtliche Informationen zur Verarbeitung personenbezogener Daten, einschliesslich der Angaben zum Verarbeitungszweck, zum Datenverantwortlichen sowie zu den Betroffenenrechten sind in der FMA-Information zum Datenschutz enthalten: https://www.fma-li.li/de/fma/datenschutz/fma-information-zum-datenschutz.html </t>
    </r>
  </si>
</sst>
</file>

<file path=xl/styles.xml><?xml version="1.0" encoding="utf-8"?>
<styleSheet xmlns="http://schemas.openxmlformats.org/spreadsheetml/2006/main">
  <numFmts count="5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dd/\ mmmm\ yyyy"/>
    <numFmt numFmtId="171" formatCode="#,##0.00_ ;\-#,##0.00\ "/>
    <numFmt numFmtId="172" formatCode="#,##0.0000000000000000"/>
    <numFmt numFmtId="173" formatCode="[$-807]d/\ mmmm\ yyyy;@"/>
    <numFmt numFmtId="174" formatCode="#,##0_ ;\-#,##0\ "/>
    <numFmt numFmtId="175" formatCode="dd/mm/yyyy;@"/>
    <numFmt numFmtId="176" formatCode="&quot;Ja&quot;;&quot;Ja&quot;;&quot;Nein&quot;"/>
    <numFmt numFmtId="177" formatCode="&quot;Wahr&quot;;&quot;Wahr&quot;;&quot;Falsch&quot;"/>
    <numFmt numFmtId="178" formatCode="&quot;Ein&quot;;&quot;Ein&quot;;&quot;Aus&quot;"/>
    <numFmt numFmtId="179" formatCode="[$€-2]\ #,##0.00_);[Red]\([$€-2]\ #,##0.00\)"/>
    <numFmt numFmtId="180" formatCode="[$-807]dddd\,\ d\.\ mmmm\ yyyy"/>
    <numFmt numFmtId="181" formatCode="&quot;CHF&quot;\ #,##0;&quot;CHF&quot;\ \-#,##0"/>
    <numFmt numFmtId="182" formatCode="&quot;CHF&quot;\ #,##0;[Red]&quot;CHF&quot;\ \-#,##0"/>
    <numFmt numFmtId="183" formatCode="&quot;CHF&quot;\ #,##0.00;&quot;CHF&quot;\ \-#,##0.00"/>
    <numFmt numFmtId="184" formatCode="&quot;CHF&quot;\ #,##0.00;[Red]&quot;CHF&quot;\ \-#,##0.00"/>
    <numFmt numFmtId="185" formatCode="_ &quot;CHF&quot;\ * #,##0_ ;_ &quot;CHF&quot;\ * \-#,##0_ ;_ &quot;CHF&quot;\ * &quot;-&quot;_ ;_ @_ "/>
    <numFmt numFmtId="186" formatCode="_ &quot;CHF&quot;\ * #,##0.00_ ;_ &quot;CHF&quot;\ * \-#,##0.00_ ;_ &quot;CHF&quot;\ * &quot;-&quot;??_ ;_ @_ "/>
    <numFmt numFmtId="187" formatCode="_ * #,##0.0_ ;_ * \-#,##0.0_ ;_ * &quot;-&quot;??_ ;_ @_ "/>
    <numFmt numFmtId="188" formatCode="_ * #,##0_ ;_ * \-#,##0_ ;_ * &quot;-&quot;??_ ;_ @_ "/>
    <numFmt numFmtId="189" formatCode="_ [$€]\ * #,##0.00_ ;_ [$€]\ * \-#,##0.00_ ;_ [$€]\ * &quot;-&quot;??_ ;_ @_ "/>
    <numFmt numFmtId="190" formatCode="0.0"/>
    <numFmt numFmtId="191" formatCode="#,##0.0"/>
    <numFmt numFmtId="192" formatCode="_ * #,##0.000_ ;_ * \-#,##0.000_ ;_ * &quot;-&quot;??_ ;_ @_ "/>
    <numFmt numFmtId="193" formatCode="0.0%"/>
    <numFmt numFmtId="194" formatCode="_-* #,##0\ _D_M_-;\-* #,##0\ _D_M_-;_-* &quot;-&quot;??\ _D_M_-;_-@_-"/>
    <numFmt numFmtId="195" formatCode="_ [$CHF-1407]\ * #,##0_ ;_ [$CHF-1407]\ * \-#,##0_ ;_ [$CHF-1407]\ * &quot;-&quot;_ ;_ @_ "/>
    <numFmt numFmtId="196" formatCode="_ [$CHF-1407]\ * #,##0.00_ ;_ [$CHF-1407]\ * \-#,##0.00_ ;_ [$CHF-1407]\ * &quot;-&quot;??_ ;_ @_ "/>
    <numFmt numFmtId="197" formatCode="0_ ;[Red]\-0\ "/>
    <numFmt numFmtId="198" formatCode="#,##0.00_ ;[Red]\-#,##0.00\ "/>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 numFmtId="207" formatCode="0.0000000000"/>
    <numFmt numFmtId="208" formatCode="mmm\ yyyy"/>
  </numFmts>
  <fonts count="51">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20"/>
      <name val="Arial"/>
      <family val="2"/>
    </font>
    <font>
      <b/>
      <sz val="18"/>
      <name val="Arial"/>
      <family val="2"/>
    </font>
    <font>
      <b/>
      <sz val="12"/>
      <name val="Arial"/>
      <family val="2"/>
    </font>
    <font>
      <b/>
      <sz val="8"/>
      <name val="Arial"/>
      <family val="2"/>
    </font>
    <font>
      <sz val="7"/>
      <name val="Arial"/>
      <family val="2"/>
    </font>
    <font>
      <sz val="8"/>
      <name val="Tahoma"/>
      <family val="2"/>
    </font>
    <font>
      <sz val="8"/>
      <name val="Arial Narrow"/>
      <family val="2"/>
    </font>
    <font>
      <sz val="8"/>
      <color indexed="18"/>
      <name val="Arial"/>
      <family val="2"/>
    </font>
    <font>
      <sz val="7"/>
      <color indexed="23"/>
      <name val="Arial Narrow"/>
      <family val="2"/>
    </font>
    <font>
      <sz val="7"/>
      <name val="Arial Narrow"/>
      <family val="2"/>
    </font>
    <font>
      <sz val="8"/>
      <color indexed="10"/>
      <name val="Arial Narrow"/>
      <family val="2"/>
    </font>
    <font>
      <u val="single"/>
      <sz val="7"/>
      <color indexed="12"/>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double"/>
    </border>
    <border>
      <left>
        <color indexed="63"/>
      </left>
      <right style="thin"/>
      <top style="thin"/>
      <bottom style="double"/>
    </border>
    <border>
      <left style="hair">
        <color indexed="22"/>
      </left>
      <right>
        <color indexed="63"/>
      </right>
      <top style="hair">
        <color indexed="22"/>
      </top>
      <bottom style="thin"/>
    </border>
    <border>
      <left>
        <color indexed="63"/>
      </left>
      <right>
        <color indexed="63"/>
      </right>
      <top style="hair">
        <color indexed="22"/>
      </top>
      <bottom style="thin"/>
    </border>
    <border>
      <left>
        <color indexed="63"/>
      </left>
      <right style="hair">
        <color indexed="22"/>
      </right>
      <top style="hair">
        <color indexed="22"/>
      </top>
      <bottom style="thin"/>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color indexed="63"/>
      </top>
      <bottom>
        <color indexed="63"/>
      </bottom>
    </border>
    <border>
      <left>
        <color indexed="63"/>
      </left>
      <right style="hair">
        <color indexed="22"/>
      </right>
      <top>
        <color indexed="63"/>
      </top>
      <bottom>
        <color indexed="63"/>
      </bottom>
    </border>
    <border>
      <left style="hair">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style="hair">
        <color indexed="22"/>
      </right>
      <top>
        <color indexed="63"/>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22"/>
      </left>
      <right style="hair">
        <color indexed="22"/>
      </right>
      <top style="hair">
        <color indexed="22"/>
      </top>
      <bottom style="hair">
        <color indexed="22"/>
      </bottom>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89" fontId="0" fillId="0" borderId="0" applyFon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9">
    <xf numFmtId="0" fontId="0" fillId="0" borderId="0" xfId="0" applyAlignment="1">
      <alignment/>
    </xf>
    <xf numFmtId="0" fontId="4" fillId="0" borderId="0" xfId="0" applyFont="1" applyAlignment="1" applyProtection="1">
      <alignment vertical="center"/>
      <protection/>
    </xf>
    <xf numFmtId="0" fontId="10" fillId="0" borderId="0" xfId="0" applyFont="1" applyBorder="1" applyAlignment="1">
      <alignment horizontal="center" vertical="center"/>
    </xf>
    <xf numFmtId="0" fontId="4" fillId="0" borderId="0" xfId="0" applyFont="1" applyAlignment="1">
      <alignment vertical="center"/>
    </xf>
    <xf numFmtId="0" fontId="1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9" fillId="0" borderId="0" xfId="0" applyFont="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10"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0"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10" fillId="33" borderId="23" xfId="0" applyFont="1" applyFill="1" applyBorder="1" applyAlignment="1">
      <alignment vertical="center"/>
    </xf>
    <xf numFmtId="0" fontId="9" fillId="0" borderId="0" xfId="0" applyFont="1" applyBorder="1" applyAlignment="1">
      <alignment horizontal="center" vertical="center"/>
    </xf>
    <xf numFmtId="0" fontId="4" fillId="0" borderId="0" xfId="0" applyFont="1" applyBorder="1" applyAlignment="1">
      <alignment horizontal="left" vertical="center"/>
    </xf>
    <xf numFmtId="0" fontId="12" fillId="0" borderId="0" xfId="0" applyFont="1" applyBorder="1" applyAlignment="1">
      <alignment horizontal="left" vertical="center"/>
    </xf>
    <xf numFmtId="4"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1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13" xfId="0" applyFont="1" applyBorder="1" applyAlignment="1">
      <alignment horizontal="center" vertical="center"/>
    </xf>
    <xf numFmtId="193" fontId="12" fillId="0" borderId="0" xfId="52" applyNumberFormat="1" applyFont="1" applyBorder="1" applyAlignment="1">
      <alignment vertical="center"/>
    </xf>
    <xf numFmtId="4" fontId="12" fillId="0" borderId="0" xfId="0" applyNumberFormat="1" applyFont="1" applyBorder="1" applyAlignment="1">
      <alignment vertical="center"/>
    </xf>
    <xf numFmtId="0" fontId="12" fillId="0" borderId="16" xfId="0" applyFont="1" applyBorder="1" applyAlignment="1">
      <alignment vertical="center"/>
    </xf>
    <xf numFmtId="0" fontId="4" fillId="34" borderId="26" xfId="0" applyFont="1" applyFill="1" applyBorder="1" applyAlignment="1">
      <alignment vertical="center"/>
    </xf>
    <xf numFmtId="0" fontId="4" fillId="34" borderId="27" xfId="0" applyFont="1" applyFill="1" applyBorder="1" applyAlignment="1">
      <alignment vertical="center"/>
    </xf>
    <xf numFmtId="193" fontId="14" fillId="0" borderId="0" xfId="52" applyNumberFormat="1" applyFont="1" applyBorder="1" applyAlignment="1">
      <alignment horizontal="center" vertical="center"/>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33" borderId="21" xfId="0" applyFont="1" applyFill="1" applyBorder="1" applyAlignment="1" applyProtection="1">
      <alignment vertical="center"/>
      <protection/>
    </xf>
    <xf numFmtId="0" fontId="4" fillId="0" borderId="13"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33" borderId="0" xfId="0" applyFont="1" applyFill="1" applyBorder="1" applyAlignment="1" applyProtection="1">
      <alignment vertical="center"/>
      <protection/>
    </xf>
    <xf numFmtId="0" fontId="10" fillId="33" borderId="23" xfId="0" applyFont="1" applyFill="1" applyBorder="1" applyAlignment="1" applyProtection="1">
      <alignment vertical="center"/>
      <protection/>
    </xf>
    <xf numFmtId="0" fontId="10" fillId="0" borderId="13"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0" fillId="0" borderId="14" xfId="0" applyFont="1" applyBorder="1" applyAlignment="1" applyProtection="1">
      <alignment vertical="center"/>
      <protection/>
    </xf>
    <xf numFmtId="0" fontId="10" fillId="33" borderId="21" xfId="0" applyFont="1" applyFill="1" applyBorder="1" applyAlignment="1" applyProtection="1">
      <alignment vertical="center"/>
      <protection/>
    </xf>
    <xf numFmtId="0" fontId="10" fillId="0" borderId="0" xfId="0" applyFont="1" applyAlignment="1" applyProtection="1">
      <alignment vertical="center"/>
      <protection/>
    </xf>
    <xf numFmtId="0" fontId="4" fillId="0" borderId="0" xfId="0" applyFont="1" applyBorder="1" applyAlignment="1" applyProtection="1">
      <alignment vertical="center"/>
      <protection/>
    </xf>
    <xf numFmtId="0" fontId="9" fillId="0" borderId="13" xfId="0" applyFont="1" applyBorder="1" applyAlignment="1" applyProtection="1">
      <alignment horizontal="center"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33" borderId="24" xfId="0"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10" fillId="0" borderId="0" xfId="0" applyFont="1" applyAlignment="1">
      <alignment vertical="center"/>
    </xf>
    <xf numFmtId="0" fontId="10" fillId="0" borderId="0" xfId="0" applyFont="1" applyBorder="1" applyAlignment="1" applyProtection="1">
      <alignment vertical="center"/>
      <protection/>
    </xf>
    <xf numFmtId="0" fontId="9" fillId="0" borderId="0" xfId="0" applyFont="1" applyBorder="1" applyAlignment="1">
      <alignment horizontal="left" vertical="center"/>
    </xf>
    <xf numFmtId="0" fontId="4" fillId="0" borderId="0" xfId="0" applyFont="1" applyBorder="1" applyAlignment="1">
      <alignment horizontal="justify" vertical="center" wrapText="1"/>
    </xf>
    <xf numFmtId="0" fontId="4" fillId="0" borderId="0" xfId="0" applyFont="1" applyBorder="1" applyAlignment="1">
      <alignment horizontal="justify"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0" fillId="0" borderId="0" xfId="0" applyFont="1" applyBorder="1" applyAlignment="1">
      <alignment horizontal="center" vertical="center"/>
    </xf>
    <xf numFmtId="49" fontId="4" fillId="35" borderId="28" xfId="0" applyNumberFormat="1" applyFont="1" applyFill="1" applyBorder="1" applyAlignment="1" applyProtection="1">
      <alignment horizontal="center" vertical="center"/>
      <protection locked="0"/>
    </xf>
    <xf numFmtId="49" fontId="4" fillId="35" borderId="29"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center" vertical="center"/>
      <protection locked="0"/>
    </xf>
    <xf numFmtId="14" fontId="4" fillId="35" borderId="28" xfId="0" applyNumberFormat="1" applyFont="1" applyFill="1" applyBorder="1" applyAlignment="1" applyProtection="1">
      <alignment horizontal="center" vertical="center"/>
      <protection locked="0"/>
    </xf>
    <xf numFmtId="0" fontId="4" fillId="35" borderId="30" xfId="0" applyFont="1" applyFill="1" applyBorder="1" applyAlignment="1" applyProtection="1">
      <alignment horizontal="center" vertical="center"/>
      <protection locked="0"/>
    </xf>
    <xf numFmtId="0" fontId="10" fillId="0" borderId="11" xfId="0" applyFont="1" applyBorder="1" applyAlignment="1">
      <alignment horizontal="center" vertical="center"/>
    </xf>
    <xf numFmtId="49" fontId="4" fillId="35" borderId="31" xfId="0" applyNumberFormat="1" applyFont="1" applyFill="1" applyBorder="1" applyAlignment="1" applyProtection="1">
      <alignment horizontal="left" vertical="center"/>
      <protection locked="0"/>
    </xf>
    <xf numFmtId="49" fontId="4" fillId="35" borderId="32" xfId="0" applyNumberFormat="1" applyFont="1" applyFill="1" applyBorder="1" applyAlignment="1" applyProtection="1">
      <alignment horizontal="left" vertical="center"/>
      <protection locked="0"/>
    </xf>
    <xf numFmtId="49" fontId="4" fillId="35" borderId="33"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xf>
    <xf numFmtId="49" fontId="8" fillId="35" borderId="34" xfId="0" applyNumberFormat="1" applyFont="1" applyFill="1" applyBorder="1" applyAlignment="1" applyProtection="1">
      <alignment horizontal="center" vertical="center" wrapText="1"/>
      <protection locked="0"/>
    </xf>
    <xf numFmtId="49" fontId="8" fillId="35" borderId="35" xfId="0" applyNumberFormat="1" applyFont="1" applyFill="1" applyBorder="1" applyAlignment="1" applyProtection="1">
      <alignment horizontal="center" vertical="center" wrapText="1"/>
      <protection locked="0"/>
    </xf>
    <xf numFmtId="49" fontId="8" fillId="35" borderId="36" xfId="0" applyNumberFormat="1" applyFont="1" applyFill="1" applyBorder="1" applyAlignment="1" applyProtection="1">
      <alignment horizontal="center" vertical="center" wrapText="1"/>
      <protection locked="0"/>
    </xf>
    <xf numFmtId="49" fontId="8" fillId="35" borderId="37" xfId="0" applyNumberFormat="1" applyFont="1" applyFill="1" applyBorder="1" applyAlignment="1" applyProtection="1">
      <alignment horizontal="center" vertical="center" wrapText="1"/>
      <protection locked="0"/>
    </xf>
    <xf numFmtId="49" fontId="8" fillId="35" borderId="0" xfId="0" applyNumberFormat="1" applyFont="1" applyFill="1" applyBorder="1" applyAlignment="1" applyProtection="1">
      <alignment horizontal="center" vertical="center" wrapText="1"/>
      <protection locked="0"/>
    </xf>
    <xf numFmtId="49" fontId="8" fillId="35" borderId="38" xfId="0" applyNumberFormat="1" applyFont="1" applyFill="1" applyBorder="1" applyAlignment="1" applyProtection="1">
      <alignment horizontal="center" vertical="center" wrapText="1"/>
      <protection locked="0"/>
    </xf>
    <xf numFmtId="49" fontId="8" fillId="35" borderId="39" xfId="0" applyNumberFormat="1" applyFont="1" applyFill="1" applyBorder="1" applyAlignment="1" applyProtection="1">
      <alignment horizontal="center" vertical="center" wrapText="1"/>
      <protection locked="0"/>
    </xf>
    <xf numFmtId="49" fontId="8" fillId="35" borderId="40" xfId="0" applyNumberFormat="1" applyFont="1" applyFill="1" applyBorder="1" applyAlignment="1" applyProtection="1">
      <alignment horizontal="center" vertical="center" wrapText="1"/>
      <protection locked="0"/>
    </xf>
    <xf numFmtId="49" fontId="8" fillId="35" borderId="41" xfId="0" applyNumberFormat="1"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4"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1" fontId="4" fillId="35" borderId="31" xfId="0" applyNumberFormat="1" applyFont="1" applyFill="1" applyBorder="1" applyAlignment="1" applyProtection="1">
      <alignment horizontal="center" vertical="center"/>
      <protection locked="0"/>
    </xf>
    <xf numFmtId="1" fontId="4" fillId="35" borderId="33" xfId="0" applyNumberFormat="1" applyFont="1" applyFill="1" applyBorder="1" applyAlignment="1" applyProtection="1">
      <alignment horizontal="center" vertical="center"/>
      <protection locked="0"/>
    </xf>
    <xf numFmtId="49" fontId="10" fillId="35" borderId="45" xfId="0" applyNumberFormat="1" applyFont="1" applyFill="1" applyBorder="1" applyAlignment="1" applyProtection="1">
      <alignment horizontal="left" vertical="center"/>
      <protection locked="0"/>
    </xf>
    <xf numFmtId="0" fontId="10" fillId="35" borderId="45" xfId="0" applyFont="1" applyFill="1" applyBorder="1" applyAlignment="1" applyProtection="1">
      <alignment horizontal="left" vertical="center"/>
      <protection locked="0"/>
    </xf>
    <xf numFmtId="14" fontId="4" fillId="35" borderId="31" xfId="0" applyNumberFormat="1" applyFont="1" applyFill="1" applyBorder="1" applyAlignment="1" applyProtection="1">
      <alignment horizontal="center" vertical="center"/>
      <protection locked="0"/>
    </xf>
    <xf numFmtId="14" fontId="4" fillId="35" borderId="32" xfId="0" applyNumberFormat="1" applyFont="1" applyFill="1" applyBorder="1" applyAlignment="1" applyProtection="1">
      <alignment horizontal="center" vertical="center"/>
      <protection locked="0"/>
    </xf>
    <xf numFmtId="14" fontId="4" fillId="35" borderId="33" xfId="0" applyNumberFormat="1" applyFont="1" applyFill="1" applyBorder="1" applyAlignment="1" applyProtection="1">
      <alignment horizontal="center" vertical="center"/>
      <protection locked="0"/>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35" borderId="31" xfId="0" applyFont="1" applyFill="1" applyBorder="1" applyAlignment="1" applyProtection="1">
      <alignment horizontal="left" vertical="center"/>
      <protection locked="0"/>
    </xf>
    <xf numFmtId="0" fontId="4" fillId="35" borderId="32" xfId="0" applyFont="1" applyFill="1" applyBorder="1" applyAlignment="1" applyProtection="1">
      <alignment horizontal="left" vertical="center"/>
      <protection locked="0"/>
    </xf>
    <xf numFmtId="0" fontId="4" fillId="35" borderId="33"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4" fillId="0" borderId="0" xfId="0" applyFont="1" applyAlignment="1">
      <alignment horizontal="center" vertical="center"/>
    </xf>
    <xf numFmtId="49" fontId="17" fillId="35" borderId="31" xfId="48" applyNumberFormat="1" applyFont="1" applyFill="1" applyBorder="1" applyAlignment="1" applyProtection="1">
      <alignment horizontal="left" vertical="center"/>
      <protection locked="0"/>
    </xf>
    <xf numFmtId="49" fontId="17" fillId="35" borderId="32" xfId="48" applyNumberFormat="1" applyFont="1" applyFill="1" applyBorder="1" applyAlignment="1" applyProtection="1">
      <alignment horizontal="left" vertical="center"/>
      <protection locked="0"/>
    </xf>
    <xf numFmtId="49" fontId="17" fillId="35" borderId="33" xfId="48" applyNumberFormat="1" applyFont="1" applyFill="1" applyBorder="1" applyAlignment="1" applyProtection="1">
      <alignment horizontal="left" vertical="center"/>
      <protection locked="0"/>
    </xf>
    <xf numFmtId="4" fontId="12" fillId="35" borderId="31" xfId="0" applyNumberFormat="1" applyFont="1" applyFill="1" applyBorder="1" applyAlignment="1" applyProtection="1">
      <alignment horizontal="right" vertical="center"/>
      <protection locked="0"/>
    </xf>
    <xf numFmtId="4" fontId="12" fillId="35" borderId="33"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xf numFmtId="0" fontId="4" fillId="0" borderId="0" xfId="0" applyFont="1" applyAlignment="1">
      <alignment horizontal="center" vertical="center"/>
    </xf>
    <xf numFmtId="4" fontId="4"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4" fontId="12" fillId="0" borderId="0" xfId="0" applyNumberFormat="1" applyFont="1" applyBorder="1" applyAlignment="1">
      <alignment horizontal="right" vertical="center"/>
    </xf>
    <xf numFmtId="198" fontId="1" fillId="34" borderId="46" xfId="0" applyNumberFormat="1" applyFont="1" applyFill="1" applyBorder="1" applyAlignment="1">
      <alignment horizontal="center" vertical="center"/>
    </xf>
    <xf numFmtId="0" fontId="1" fillId="34" borderId="46" xfId="0" applyFont="1" applyFill="1" applyBorder="1" applyAlignment="1">
      <alignment horizontal="left" vertical="center"/>
    </xf>
    <xf numFmtId="0" fontId="12" fillId="0" borderId="0" xfId="0" applyFont="1" applyBorder="1" applyAlignment="1">
      <alignment horizontal="left" vertical="top"/>
    </xf>
    <xf numFmtId="198" fontId="9" fillId="0" borderId="0" xfId="0" applyNumberFormat="1" applyFont="1" applyBorder="1" applyAlignment="1">
      <alignment horizontal="right" vertical="center"/>
    </xf>
    <xf numFmtId="198" fontId="16" fillId="0" borderId="0" xfId="52" applyNumberFormat="1"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4" fillId="0" borderId="32" xfId="0" applyFont="1" applyBorder="1" applyAlignment="1">
      <alignment horizontal="center" vertical="center"/>
    </xf>
    <xf numFmtId="171" fontId="1" fillId="34" borderId="46" xfId="0" applyNumberFormat="1" applyFont="1" applyFill="1" applyBorder="1" applyAlignment="1">
      <alignment horizontal="center" vertical="center"/>
    </xf>
    <xf numFmtId="4" fontId="9" fillId="34" borderId="46"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0" fillId="0" borderId="0" xfId="0" applyFont="1" applyBorder="1" applyAlignment="1">
      <alignment horizontal="center" vertical="center"/>
    </xf>
    <xf numFmtId="0" fontId="12" fillId="0" borderId="0" xfId="0" applyFont="1" applyBorder="1" applyAlignment="1" applyProtection="1">
      <alignment horizontal="left" vertical="center"/>
      <protection/>
    </xf>
    <xf numFmtId="3" fontId="12" fillId="35" borderId="31" xfId="0" applyNumberFormat="1" applyFont="1" applyFill="1" applyBorder="1" applyAlignment="1" applyProtection="1">
      <alignment horizontal="right" vertical="center"/>
      <protection locked="0"/>
    </xf>
    <xf numFmtId="3" fontId="12" fillId="35" borderId="33" xfId="0" applyNumberFormat="1" applyFont="1" applyFill="1" applyBorder="1" applyAlignment="1" applyProtection="1">
      <alignment horizontal="right" vertical="center"/>
      <protection locked="0"/>
    </xf>
    <xf numFmtId="3" fontId="12" fillId="0" borderId="35" xfId="0" applyNumberFormat="1" applyFont="1" applyFill="1" applyBorder="1" applyAlignment="1" applyProtection="1">
      <alignment horizontal="right" vertical="center"/>
      <protection/>
    </xf>
    <xf numFmtId="3" fontId="12" fillId="0" borderId="40" xfId="0" applyNumberFormat="1" applyFont="1" applyFill="1" applyBorder="1" applyAlignment="1" applyProtection="1">
      <alignment horizontal="right" vertical="center"/>
      <protection/>
    </xf>
    <xf numFmtId="4" fontId="12" fillId="0" borderId="32" xfId="0" applyNumberFormat="1" applyFont="1" applyFill="1" applyBorder="1" applyAlignment="1" applyProtection="1">
      <alignment horizontal="right" vertical="center"/>
      <protection/>
    </xf>
    <xf numFmtId="4" fontId="12" fillId="0" borderId="0" xfId="0" applyNumberFormat="1" applyFont="1" applyFill="1" applyBorder="1" applyAlignment="1" applyProtection="1">
      <alignment horizontal="right" vertical="center"/>
      <protection/>
    </xf>
    <xf numFmtId="0" fontId="9" fillId="0" borderId="0" xfId="0" applyFont="1" applyBorder="1" applyAlignment="1" applyProtection="1">
      <alignment horizontal="left" vertical="center"/>
      <protection/>
    </xf>
    <xf numFmtId="10" fontId="12" fillId="0" borderId="0" xfId="52" applyNumberFormat="1" applyFont="1" applyFill="1" applyBorder="1" applyAlignment="1" applyProtection="1">
      <alignment horizontal="right" vertical="center"/>
      <protection/>
    </xf>
    <xf numFmtId="10" fontId="12" fillId="35" borderId="31" xfId="52" applyNumberFormat="1" applyFont="1" applyFill="1" applyBorder="1" applyAlignment="1" applyProtection="1">
      <alignment horizontal="right" vertical="center"/>
      <protection locked="0"/>
    </xf>
    <xf numFmtId="10" fontId="12" fillId="35" borderId="33" xfId="52" applyNumberFormat="1" applyFont="1" applyFill="1" applyBorder="1" applyAlignment="1" applyProtection="1">
      <alignment horizontal="right" vertical="center"/>
      <protection locked="0"/>
    </xf>
    <xf numFmtId="0" fontId="9"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0" fillId="0" borderId="0" xfId="0" applyFont="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7">
    <dxf>
      <font>
        <color indexed="10"/>
      </font>
    </dxf>
    <dxf>
      <font>
        <color indexed="18"/>
      </font>
      <fill>
        <patternFill patternType="none">
          <bgColor indexed="65"/>
        </patternFill>
      </fill>
    </dxf>
    <dxf>
      <font>
        <color indexed="10"/>
      </font>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b/>
        <i val="0"/>
        <color indexed="50"/>
      </font>
    </dxf>
    <dxf>
      <font>
        <color indexed="18"/>
      </font>
      <fill>
        <patternFill patternType="none">
          <bgColor indexed="65"/>
        </patternFill>
      </fill>
    </dxf>
    <dxf>
      <font>
        <color indexed="18"/>
      </font>
      <fill>
        <patternFill patternType="none">
          <bgColor indexed="65"/>
        </patternFill>
      </fill>
    </dxf>
    <dxf>
      <font>
        <color indexed="18"/>
      </font>
      <fill>
        <patternFill patternType="none">
          <bgColor indexed="65"/>
        </patternFill>
      </fill>
    </dxf>
    <dxf>
      <font>
        <color indexed="26"/>
      </font>
      <fill>
        <patternFill>
          <bgColor indexed="26"/>
        </patternFill>
      </fill>
      <border>
        <left style="hair">
          <color indexed="22"/>
        </left>
        <right style="hair">
          <color indexed="22"/>
        </right>
        <top style="hair">
          <color indexed="22"/>
        </top>
        <bottom style="hair">
          <color indexed="22"/>
        </bottom>
      </border>
    </dxf>
    <dxf>
      <font>
        <color indexed="9"/>
      </font>
      <fill>
        <patternFill patternType="none">
          <bgColor indexed="65"/>
        </patternFill>
      </fill>
      <border>
        <left/>
        <right/>
        <top/>
        <bottom/>
      </border>
    </dxf>
    <dxf>
      <font>
        <color indexed="18"/>
      </font>
      <fill>
        <patternFill patternType="none">
          <bgColor indexed="65"/>
        </patternFill>
      </fill>
    </dxf>
    <dxf>
      <font>
        <color indexed="18"/>
      </font>
      <fill>
        <patternFill patternType="none">
          <bgColor indexed="65"/>
        </patternFill>
      </fill>
    </dxf>
    <dxf>
      <font>
        <b/>
        <i val="0"/>
        <color indexed="18"/>
      </font>
      <fill>
        <patternFill patternType="none">
          <bgColor indexed="65"/>
        </patternFill>
      </fill>
    </dxf>
    <dxf>
      <font>
        <color rgb="FFFFFFC0"/>
      </font>
      <fill>
        <patternFill>
          <bgColor rgb="FFFFFFC0"/>
        </patternFill>
      </fill>
      <border>
        <left style="hair">
          <color rgb="FFC0C0C0"/>
        </left>
        <right style="hair">
          <color rgb="FFFF00FF"/>
        </right>
        <top style="hair"/>
        <bottom style="hair">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44"/>
  <sheetViews>
    <sheetView showGridLines="0" showRowColHeaders="0" tabSelected="1" zoomScalePageLayoutView="0" workbookViewId="0" topLeftCell="A1">
      <selection activeCell="C16" sqref="C16:O19"/>
    </sheetView>
  </sheetViews>
  <sheetFormatPr defaultColWidth="11.421875" defaultRowHeight="15" customHeight="1"/>
  <cols>
    <col min="1" max="1" width="1.1484375" style="3" customWidth="1"/>
    <col min="2" max="2" width="2.57421875" style="3" customWidth="1"/>
    <col min="3" max="15" width="6.421875" style="3" customWidth="1"/>
    <col min="16" max="16" width="2.57421875" style="3" customWidth="1"/>
    <col min="17" max="17" width="1.1484375" style="3" customWidth="1"/>
    <col min="18" max="16384" width="11.421875" style="3" customWidth="1"/>
  </cols>
  <sheetData>
    <row r="1" spans="1:17" ht="6" customHeight="1">
      <c r="A1" s="18"/>
      <c r="B1" s="19"/>
      <c r="C1" s="19"/>
      <c r="D1" s="19"/>
      <c r="E1" s="19"/>
      <c r="F1" s="19"/>
      <c r="G1" s="19"/>
      <c r="H1" s="19"/>
      <c r="I1" s="19"/>
      <c r="J1" s="19"/>
      <c r="K1" s="19"/>
      <c r="L1" s="19"/>
      <c r="M1" s="19"/>
      <c r="N1" s="19"/>
      <c r="O1" s="19"/>
      <c r="P1" s="19"/>
      <c r="Q1" s="20"/>
    </row>
    <row r="2" spans="1:17" ht="7.5" customHeight="1">
      <c r="A2" s="24"/>
      <c r="B2" s="5"/>
      <c r="C2" s="6"/>
      <c r="D2" s="6"/>
      <c r="E2" s="6"/>
      <c r="F2" s="6"/>
      <c r="G2" s="6"/>
      <c r="H2" s="6"/>
      <c r="I2" s="6"/>
      <c r="J2" s="6"/>
      <c r="K2" s="6"/>
      <c r="L2" s="6"/>
      <c r="M2" s="6"/>
      <c r="N2" s="6"/>
      <c r="O2" s="6"/>
      <c r="P2" s="7"/>
      <c r="Q2" s="21"/>
    </row>
    <row r="3" spans="1:17" ht="10.5" customHeight="1">
      <c r="A3" s="24"/>
      <c r="B3" s="8"/>
      <c r="C3" s="107" t="s">
        <v>86</v>
      </c>
      <c r="D3" s="107"/>
      <c r="E3" s="107"/>
      <c r="F3" s="107"/>
      <c r="G3" s="107"/>
      <c r="H3" s="107"/>
      <c r="I3" s="107"/>
      <c r="J3" s="107"/>
      <c r="K3" s="107"/>
      <c r="L3" s="107"/>
      <c r="M3" s="107"/>
      <c r="N3" s="107"/>
      <c r="O3" s="107"/>
      <c r="P3" s="9"/>
      <c r="Q3" s="21"/>
    </row>
    <row r="4" spans="1:17" ht="10.5" customHeight="1">
      <c r="A4" s="24"/>
      <c r="B4" s="8"/>
      <c r="C4" s="107"/>
      <c r="D4" s="107"/>
      <c r="E4" s="107"/>
      <c r="F4" s="107"/>
      <c r="G4" s="107"/>
      <c r="H4" s="107"/>
      <c r="I4" s="107"/>
      <c r="J4" s="107"/>
      <c r="K4" s="107"/>
      <c r="L4" s="107"/>
      <c r="M4" s="107"/>
      <c r="N4" s="107"/>
      <c r="O4" s="107"/>
      <c r="P4" s="9"/>
      <c r="Q4" s="21"/>
    </row>
    <row r="5" spans="1:17" ht="10.5" customHeight="1">
      <c r="A5" s="24"/>
      <c r="B5" s="8"/>
      <c r="C5" s="107">
        <v>2019</v>
      </c>
      <c r="D5" s="107"/>
      <c r="E5" s="107"/>
      <c r="F5" s="107"/>
      <c r="G5" s="107"/>
      <c r="H5" s="107"/>
      <c r="I5" s="107"/>
      <c r="J5" s="107"/>
      <c r="K5" s="107"/>
      <c r="L5" s="107"/>
      <c r="M5" s="107"/>
      <c r="N5" s="107"/>
      <c r="O5" s="107"/>
      <c r="P5" s="9"/>
      <c r="Q5" s="21"/>
    </row>
    <row r="6" spans="1:17" ht="10.5" customHeight="1">
      <c r="A6" s="24"/>
      <c r="B6" s="8"/>
      <c r="C6" s="107"/>
      <c r="D6" s="107"/>
      <c r="E6" s="107"/>
      <c r="F6" s="107"/>
      <c r="G6" s="107"/>
      <c r="H6" s="107"/>
      <c r="I6" s="107"/>
      <c r="J6" s="107"/>
      <c r="K6" s="107"/>
      <c r="L6" s="107"/>
      <c r="M6" s="107"/>
      <c r="N6" s="107"/>
      <c r="O6" s="107"/>
      <c r="P6" s="9"/>
      <c r="Q6" s="21"/>
    </row>
    <row r="7" spans="1:17" ht="10.5" customHeight="1">
      <c r="A7" s="24"/>
      <c r="B7" s="8"/>
      <c r="C7" s="107" t="s">
        <v>87</v>
      </c>
      <c r="D7" s="107"/>
      <c r="E7" s="107"/>
      <c r="F7" s="107"/>
      <c r="G7" s="107"/>
      <c r="H7" s="107"/>
      <c r="I7" s="107"/>
      <c r="J7" s="107"/>
      <c r="K7" s="107"/>
      <c r="L7" s="107"/>
      <c r="M7" s="107"/>
      <c r="N7" s="107"/>
      <c r="O7" s="107"/>
      <c r="P7" s="9"/>
      <c r="Q7" s="21"/>
    </row>
    <row r="8" spans="1:17" ht="10.5" customHeight="1">
      <c r="A8" s="24"/>
      <c r="B8" s="8"/>
      <c r="C8" s="107"/>
      <c r="D8" s="107"/>
      <c r="E8" s="107"/>
      <c r="F8" s="107"/>
      <c r="G8" s="107"/>
      <c r="H8" s="107"/>
      <c r="I8" s="107"/>
      <c r="J8" s="107"/>
      <c r="K8" s="107"/>
      <c r="L8" s="107"/>
      <c r="M8" s="107"/>
      <c r="N8" s="107"/>
      <c r="O8" s="107"/>
      <c r="P8" s="9"/>
      <c r="Q8" s="21"/>
    </row>
    <row r="9" spans="1:17" ht="8.25" customHeight="1">
      <c r="A9" s="24"/>
      <c r="B9" s="11"/>
      <c r="C9" s="12"/>
      <c r="D9" s="12"/>
      <c r="E9" s="12"/>
      <c r="F9" s="12"/>
      <c r="G9" s="12"/>
      <c r="H9" s="12"/>
      <c r="I9" s="12"/>
      <c r="J9" s="12"/>
      <c r="K9" s="12"/>
      <c r="L9" s="12"/>
      <c r="M9" s="12"/>
      <c r="N9" s="12"/>
      <c r="O9" s="12"/>
      <c r="P9" s="13"/>
      <c r="Q9" s="21"/>
    </row>
    <row r="10" spans="1:17" ht="3.75" customHeight="1">
      <c r="A10" s="24"/>
      <c r="B10" s="25"/>
      <c r="C10" s="25"/>
      <c r="D10" s="25"/>
      <c r="E10" s="25"/>
      <c r="F10" s="25"/>
      <c r="G10" s="25"/>
      <c r="H10" s="25"/>
      <c r="I10" s="25"/>
      <c r="J10" s="25"/>
      <c r="K10" s="25"/>
      <c r="L10" s="25"/>
      <c r="M10" s="25"/>
      <c r="N10" s="25"/>
      <c r="O10" s="25"/>
      <c r="P10" s="25"/>
      <c r="Q10" s="21"/>
    </row>
    <row r="11" spans="1:17" ht="15" customHeight="1">
      <c r="A11" s="24"/>
      <c r="B11" s="108"/>
      <c r="C11" s="109"/>
      <c r="D11" s="109"/>
      <c r="E11" s="109"/>
      <c r="F11" s="109"/>
      <c r="G11" s="109"/>
      <c r="H11" s="110"/>
      <c r="I11" s="25"/>
      <c r="J11" s="111" t="s">
        <v>92</v>
      </c>
      <c r="K11" s="112"/>
      <c r="L11" s="112"/>
      <c r="M11" s="112"/>
      <c r="N11" s="112"/>
      <c r="O11" s="112"/>
      <c r="P11" s="113"/>
      <c r="Q11" s="21"/>
    </row>
    <row r="12" spans="1:17" ht="3.75" customHeight="1">
      <c r="A12" s="24"/>
      <c r="B12" s="25"/>
      <c r="C12" s="25"/>
      <c r="D12" s="25"/>
      <c r="E12" s="25"/>
      <c r="F12" s="25"/>
      <c r="G12" s="25"/>
      <c r="H12" s="25"/>
      <c r="I12" s="25"/>
      <c r="J12" s="25"/>
      <c r="K12" s="25"/>
      <c r="L12" s="25"/>
      <c r="M12" s="25"/>
      <c r="N12" s="25"/>
      <c r="O12" s="25"/>
      <c r="P12" s="25"/>
      <c r="Q12" s="21"/>
    </row>
    <row r="13" spans="1:17" ht="7.5" customHeight="1">
      <c r="A13" s="24"/>
      <c r="B13" s="5"/>
      <c r="C13" s="6"/>
      <c r="D13" s="6"/>
      <c r="E13" s="6"/>
      <c r="F13" s="6"/>
      <c r="G13" s="6"/>
      <c r="H13" s="6"/>
      <c r="I13" s="6"/>
      <c r="J13" s="6"/>
      <c r="K13" s="6"/>
      <c r="L13" s="6"/>
      <c r="M13" s="6"/>
      <c r="N13" s="6"/>
      <c r="O13" s="6"/>
      <c r="P13" s="7"/>
      <c r="Q13" s="21"/>
    </row>
    <row r="14" spans="1:17" ht="13.5" customHeight="1">
      <c r="A14" s="24"/>
      <c r="B14" s="8"/>
      <c r="C14" s="82" t="s">
        <v>88</v>
      </c>
      <c r="D14" s="82"/>
      <c r="E14" s="82"/>
      <c r="F14" s="82"/>
      <c r="G14" s="82"/>
      <c r="H14" s="82"/>
      <c r="I14" s="82"/>
      <c r="J14" s="82"/>
      <c r="K14" s="82"/>
      <c r="L14" s="82"/>
      <c r="M14" s="82"/>
      <c r="N14" s="82"/>
      <c r="O14" s="82"/>
      <c r="P14" s="9"/>
      <c r="Q14" s="21"/>
    </row>
    <row r="15" spans="1:17" ht="6" customHeight="1">
      <c r="A15" s="24"/>
      <c r="B15" s="8"/>
      <c r="C15" s="10"/>
      <c r="D15" s="10"/>
      <c r="E15" s="10"/>
      <c r="F15" s="10"/>
      <c r="G15" s="10"/>
      <c r="H15" s="10"/>
      <c r="I15" s="10"/>
      <c r="J15" s="10"/>
      <c r="K15" s="10"/>
      <c r="L15" s="10"/>
      <c r="M15" s="10"/>
      <c r="N15" s="10"/>
      <c r="O15" s="10"/>
      <c r="P15" s="9"/>
      <c r="Q15" s="21"/>
    </row>
    <row r="16" spans="1:17" ht="15" customHeight="1">
      <c r="A16" s="24"/>
      <c r="B16" s="8"/>
      <c r="C16" s="98"/>
      <c r="D16" s="99"/>
      <c r="E16" s="99"/>
      <c r="F16" s="99"/>
      <c r="G16" s="99"/>
      <c r="H16" s="99"/>
      <c r="I16" s="99"/>
      <c r="J16" s="99"/>
      <c r="K16" s="99"/>
      <c r="L16" s="99"/>
      <c r="M16" s="99"/>
      <c r="N16" s="99"/>
      <c r="O16" s="100"/>
      <c r="P16" s="9"/>
      <c r="Q16" s="21"/>
    </row>
    <row r="17" spans="1:17" ht="15" customHeight="1">
      <c r="A17" s="24"/>
      <c r="B17" s="8"/>
      <c r="C17" s="101"/>
      <c r="D17" s="102"/>
      <c r="E17" s="102"/>
      <c r="F17" s="102"/>
      <c r="G17" s="102"/>
      <c r="H17" s="102"/>
      <c r="I17" s="102"/>
      <c r="J17" s="102"/>
      <c r="K17" s="102"/>
      <c r="L17" s="102"/>
      <c r="M17" s="102"/>
      <c r="N17" s="102"/>
      <c r="O17" s="103"/>
      <c r="P17" s="9"/>
      <c r="Q17" s="21"/>
    </row>
    <row r="18" spans="1:17" ht="15" customHeight="1">
      <c r="A18" s="24"/>
      <c r="B18" s="8"/>
      <c r="C18" s="101"/>
      <c r="D18" s="102"/>
      <c r="E18" s="102"/>
      <c r="F18" s="102"/>
      <c r="G18" s="102"/>
      <c r="H18" s="102"/>
      <c r="I18" s="102"/>
      <c r="J18" s="102"/>
      <c r="K18" s="102"/>
      <c r="L18" s="102"/>
      <c r="M18" s="102"/>
      <c r="N18" s="102"/>
      <c r="O18" s="103"/>
      <c r="P18" s="9"/>
      <c r="Q18" s="21"/>
    </row>
    <row r="19" spans="1:17" ht="15" customHeight="1">
      <c r="A19" s="24"/>
      <c r="B19" s="8"/>
      <c r="C19" s="104"/>
      <c r="D19" s="105"/>
      <c r="E19" s="105"/>
      <c r="F19" s="105"/>
      <c r="G19" s="105"/>
      <c r="H19" s="105"/>
      <c r="I19" s="105"/>
      <c r="J19" s="105"/>
      <c r="K19" s="105"/>
      <c r="L19" s="105"/>
      <c r="M19" s="105"/>
      <c r="N19" s="105"/>
      <c r="O19" s="106"/>
      <c r="P19" s="9"/>
      <c r="Q19" s="21"/>
    </row>
    <row r="20" spans="1:17" ht="6" customHeight="1">
      <c r="A20" s="24"/>
      <c r="B20" s="11"/>
      <c r="C20" s="12"/>
      <c r="D20" s="12"/>
      <c r="E20" s="12"/>
      <c r="F20" s="12"/>
      <c r="G20" s="12"/>
      <c r="H20" s="12"/>
      <c r="I20" s="12"/>
      <c r="J20" s="12"/>
      <c r="K20" s="12"/>
      <c r="L20" s="12"/>
      <c r="M20" s="12"/>
      <c r="N20" s="12"/>
      <c r="O20" s="12"/>
      <c r="P20" s="13"/>
      <c r="Q20" s="21"/>
    </row>
    <row r="21" spans="1:17" ht="3.75" customHeight="1">
      <c r="A21" s="24"/>
      <c r="B21" s="25"/>
      <c r="C21" s="25"/>
      <c r="D21" s="25"/>
      <c r="E21" s="25"/>
      <c r="F21" s="25"/>
      <c r="G21" s="25"/>
      <c r="H21" s="25"/>
      <c r="I21" s="25"/>
      <c r="J21" s="25"/>
      <c r="K21" s="25"/>
      <c r="L21" s="25"/>
      <c r="M21" s="25"/>
      <c r="N21" s="25"/>
      <c r="O21" s="25"/>
      <c r="P21" s="25"/>
      <c r="Q21" s="21"/>
    </row>
    <row r="22" spans="1:17" ht="7.5" customHeight="1">
      <c r="A22" s="24"/>
      <c r="B22" s="5"/>
      <c r="C22" s="6"/>
      <c r="D22" s="6"/>
      <c r="E22" s="6"/>
      <c r="F22" s="6"/>
      <c r="G22" s="6"/>
      <c r="H22" s="6"/>
      <c r="I22" s="6"/>
      <c r="J22" s="6"/>
      <c r="K22" s="6"/>
      <c r="L22" s="6"/>
      <c r="M22" s="6"/>
      <c r="N22" s="6"/>
      <c r="O22" s="6"/>
      <c r="P22" s="7"/>
      <c r="Q22" s="21"/>
    </row>
    <row r="23" spans="1:17" ht="13.5" customHeight="1">
      <c r="A23" s="24"/>
      <c r="B23" s="8"/>
      <c r="C23" s="82" t="s">
        <v>89</v>
      </c>
      <c r="D23" s="82"/>
      <c r="E23" s="82"/>
      <c r="F23" s="82"/>
      <c r="G23" s="82"/>
      <c r="H23" s="82"/>
      <c r="I23" s="82"/>
      <c r="J23" s="82"/>
      <c r="K23" s="82"/>
      <c r="L23" s="82"/>
      <c r="M23" s="82"/>
      <c r="N23" s="82"/>
      <c r="O23" s="82"/>
      <c r="P23" s="9"/>
      <c r="Q23" s="21"/>
    </row>
    <row r="24" spans="1:17" ht="6" customHeight="1">
      <c r="A24" s="24"/>
      <c r="B24" s="8"/>
      <c r="C24" s="10"/>
      <c r="D24" s="10"/>
      <c r="E24" s="10"/>
      <c r="F24" s="10"/>
      <c r="G24" s="10"/>
      <c r="H24" s="10"/>
      <c r="I24" s="10"/>
      <c r="J24" s="10"/>
      <c r="K24" s="10"/>
      <c r="L24" s="10"/>
      <c r="M24" s="10"/>
      <c r="N24" s="10"/>
      <c r="O24" s="10"/>
      <c r="P24" s="9"/>
      <c r="Q24" s="21"/>
    </row>
    <row r="25" spans="1:17" ht="13.5" customHeight="1">
      <c r="A25" s="24"/>
      <c r="B25" s="8"/>
      <c r="C25" s="97" t="s">
        <v>293</v>
      </c>
      <c r="D25" s="97"/>
      <c r="E25" s="97"/>
      <c r="F25" s="97"/>
      <c r="G25" s="97"/>
      <c r="H25" s="97"/>
      <c r="I25" s="94"/>
      <c r="J25" s="95"/>
      <c r="K25" s="95"/>
      <c r="L25" s="95"/>
      <c r="M25" s="95"/>
      <c r="N25" s="95"/>
      <c r="O25" s="96"/>
      <c r="P25" s="9"/>
      <c r="Q25" s="21"/>
    </row>
    <row r="26" spans="1:17" ht="13.5" customHeight="1">
      <c r="A26" s="24"/>
      <c r="B26" s="8"/>
      <c r="C26" s="97" t="s">
        <v>90</v>
      </c>
      <c r="D26" s="97"/>
      <c r="E26" s="97"/>
      <c r="F26" s="97"/>
      <c r="G26" s="97"/>
      <c r="H26" s="97"/>
      <c r="I26" s="94"/>
      <c r="J26" s="95"/>
      <c r="K26" s="95"/>
      <c r="L26" s="95"/>
      <c r="M26" s="95"/>
      <c r="N26" s="95"/>
      <c r="O26" s="96"/>
      <c r="P26" s="9"/>
      <c r="Q26" s="21"/>
    </row>
    <row r="27" spans="1:17" ht="6" customHeight="1">
      <c r="A27" s="24"/>
      <c r="B27" s="8"/>
      <c r="C27" s="10"/>
      <c r="D27" s="10"/>
      <c r="E27" s="10"/>
      <c r="F27" s="10"/>
      <c r="G27" s="10"/>
      <c r="H27" s="10"/>
      <c r="I27" s="10"/>
      <c r="J27" s="10"/>
      <c r="K27" s="10"/>
      <c r="L27" s="10"/>
      <c r="M27" s="10"/>
      <c r="N27" s="10"/>
      <c r="O27" s="10"/>
      <c r="P27" s="9"/>
      <c r="Q27" s="21"/>
    </row>
    <row r="28" spans="1:17" ht="13.5" customHeight="1">
      <c r="A28" s="24"/>
      <c r="B28" s="8"/>
      <c r="C28" s="97" t="s">
        <v>295</v>
      </c>
      <c r="D28" s="97"/>
      <c r="E28" s="97"/>
      <c r="F28" s="97"/>
      <c r="G28" s="97"/>
      <c r="H28" s="97"/>
      <c r="I28" s="94"/>
      <c r="J28" s="95"/>
      <c r="K28" s="95"/>
      <c r="L28" s="95"/>
      <c r="M28" s="95"/>
      <c r="N28" s="95"/>
      <c r="O28" s="96"/>
      <c r="P28" s="9"/>
      <c r="Q28" s="21"/>
    </row>
    <row r="29" spans="1:17" ht="13.5" customHeight="1">
      <c r="A29" s="24"/>
      <c r="B29" s="8"/>
      <c r="C29" s="97" t="s">
        <v>90</v>
      </c>
      <c r="D29" s="97"/>
      <c r="E29" s="97"/>
      <c r="F29" s="97"/>
      <c r="G29" s="97"/>
      <c r="H29" s="97"/>
      <c r="I29" s="94"/>
      <c r="J29" s="95"/>
      <c r="K29" s="95"/>
      <c r="L29" s="95"/>
      <c r="M29" s="95"/>
      <c r="N29" s="95"/>
      <c r="O29" s="96"/>
      <c r="P29" s="9"/>
      <c r="Q29" s="21"/>
    </row>
    <row r="30" spans="1:17" ht="6" customHeight="1">
      <c r="A30" s="24"/>
      <c r="B30" s="8"/>
      <c r="C30" s="10"/>
      <c r="D30" s="10"/>
      <c r="E30" s="10"/>
      <c r="F30" s="10"/>
      <c r="G30" s="10"/>
      <c r="H30" s="10"/>
      <c r="I30" s="10"/>
      <c r="J30" s="10"/>
      <c r="K30" s="10"/>
      <c r="L30" s="10"/>
      <c r="M30" s="10"/>
      <c r="N30" s="10"/>
      <c r="O30" s="10"/>
      <c r="P30" s="9"/>
      <c r="Q30" s="21"/>
    </row>
    <row r="31" spans="1:17" ht="13.5" customHeight="1">
      <c r="A31" s="24"/>
      <c r="B31" s="8"/>
      <c r="C31" s="10"/>
      <c r="D31" s="10"/>
      <c r="E31" s="10"/>
      <c r="F31" s="10"/>
      <c r="G31" s="10"/>
      <c r="H31" s="10"/>
      <c r="I31" s="85"/>
      <c r="J31" s="85"/>
      <c r="K31" s="85"/>
      <c r="L31" s="85"/>
      <c r="M31" s="85"/>
      <c r="N31" s="85"/>
      <c r="O31" s="85"/>
      <c r="P31" s="9"/>
      <c r="Q31" s="21"/>
    </row>
    <row r="32" spans="1:17" ht="13.5" customHeight="1">
      <c r="A32" s="24"/>
      <c r="B32" s="8"/>
      <c r="C32" s="10"/>
      <c r="D32" s="10"/>
      <c r="E32" s="10"/>
      <c r="F32" s="10"/>
      <c r="G32" s="10"/>
      <c r="H32" s="10"/>
      <c r="I32" s="85"/>
      <c r="J32" s="85"/>
      <c r="K32" s="85"/>
      <c r="L32" s="85"/>
      <c r="M32" s="85"/>
      <c r="N32" s="85"/>
      <c r="O32" s="85"/>
      <c r="P32" s="9"/>
      <c r="Q32" s="21"/>
    </row>
    <row r="33" spans="1:17" ht="13.5" customHeight="1">
      <c r="A33" s="24"/>
      <c r="B33" s="8"/>
      <c r="C33" s="88"/>
      <c r="D33" s="89"/>
      <c r="E33" s="90"/>
      <c r="F33" s="91"/>
      <c r="G33" s="92"/>
      <c r="H33" s="10"/>
      <c r="I33" s="86"/>
      <c r="J33" s="86"/>
      <c r="K33" s="86"/>
      <c r="L33" s="86"/>
      <c r="M33" s="86"/>
      <c r="N33" s="86"/>
      <c r="O33" s="86"/>
      <c r="P33" s="9"/>
      <c r="Q33" s="21"/>
    </row>
    <row r="34" spans="1:17" s="4" customFormat="1" ht="15" customHeight="1">
      <c r="A34" s="28"/>
      <c r="B34" s="14"/>
      <c r="C34" s="93" t="s">
        <v>10</v>
      </c>
      <c r="D34" s="93"/>
      <c r="E34" s="93"/>
      <c r="F34" s="93" t="s">
        <v>1</v>
      </c>
      <c r="G34" s="93"/>
      <c r="H34" s="15"/>
      <c r="I34" s="87" t="s">
        <v>4</v>
      </c>
      <c r="J34" s="87"/>
      <c r="K34" s="87"/>
      <c r="L34" s="87"/>
      <c r="M34" s="87"/>
      <c r="N34" s="87"/>
      <c r="O34" s="87"/>
      <c r="P34" s="16"/>
      <c r="Q34" s="22"/>
    </row>
    <row r="35" spans="1:17" ht="3.75" customHeight="1">
      <c r="A35" s="24"/>
      <c r="B35" s="11"/>
      <c r="C35" s="12"/>
      <c r="D35" s="12"/>
      <c r="E35" s="12"/>
      <c r="F35" s="12"/>
      <c r="G35" s="12"/>
      <c r="H35" s="12"/>
      <c r="I35" s="12"/>
      <c r="J35" s="12"/>
      <c r="K35" s="12"/>
      <c r="L35" s="12"/>
      <c r="M35" s="12"/>
      <c r="N35" s="12"/>
      <c r="O35" s="12"/>
      <c r="P35" s="13"/>
      <c r="Q35" s="21"/>
    </row>
    <row r="36" spans="1:17" ht="3.75" customHeight="1">
      <c r="A36" s="24"/>
      <c r="B36" s="25"/>
      <c r="C36" s="25"/>
      <c r="D36" s="25"/>
      <c r="E36" s="25"/>
      <c r="F36" s="25"/>
      <c r="G36" s="25"/>
      <c r="H36" s="25"/>
      <c r="I36" s="25"/>
      <c r="J36" s="25"/>
      <c r="K36" s="25"/>
      <c r="L36" s="25"/>
      <c r="M36" s="25"/>
      <c r="N36" s="25"/>
      <c r="O36" s="25"/>
      <c r="P36" s="25"/>
      <c r="Q36" s="21"/>
    </row>
    <row r="37" spans="1:17" ht="3.75" customHeight="1">
      <c r="A37" s="24"/>
      <c r="B37" s="5"/>
      <c r="C37" s="6"/>
      <c r="D37" s="6"/>
      <c r="E37" s="6"/>
      <c r="F37" s="6"/>
      <c r="G37" s="6"/>
      <c r="H37" s="6"/>
      <c r="I37" s="6"/>
      <c r="J37" s="6"/>
      <c r="K37" s="6"/>
      <c r="L37" s="6"/>
      <c r="M37" s="6"/>
      <c r="N37" s="6"/>
      <c r="O37" s="6"/>
      <c r="P37" s="7"/>
      <c r="Q37" s="21"/>
    </row>
    <row r="38" spans="1:17" ht="367.5" customHeight="1">
      <c r="A38" s="24"/>
      <c r="B38" s="8"/>
      <c r="C38" s="83" t="s">
        <v>314</v>
      </c>
      <c r="D38" s="84"/>
      <c r="E38" s="84"/>
      <c r="F38" s="84"/>
      <c r="G38" s="84"/>
      <c r="H38" s="84"/>
      <c r="I38" s="84"/>
      <c r="J38" s="84"/>
      <c r="K38" s="84"/>
      <c r="L38" s="84"/>
      <c r="M38" s="84"/>
      <c r="N38" s="84"/>
      <c r="O38" s="84"/>
      <c r="P38" s="9"/>
      <c r="Q38" s="21"/>
    </row>
    <row r="39" spans="1:17" ht="3.75" customHeight="1">
      <c r="A39" s="24"/>
      <c r="B39" s="11"/>
      <c r="C39" s="12"/>
      <c r="D39" s="12"/>
      <c r="E39" s="12"/>
      <c r="F39" s="12"/>
      <c r="G39" s="12"/>
      <c r="H39" s="12"/>
      <c r="I39" s="12"/>
      <c r="J39" s="12"/>
      <c r="K39" s="12"/>
      <c r="L39" s="12"/>
      <c r="M39" s="12"/>
      <c r="N39" s="12"/>
      <c r="O39" s="12"/>
      <c r="P39" s="13"/>
      <c r="Q39" s="21"/>
    </row>
    <row r="40" spans="1:17" ht="3.75" customHeight="1">
      <c r="A40" s="24"/>
      <c r="B40" s="25"/>
      <c r="C40" s="25"/>
      <c r="D40" s="25"/>
      <c r="E40" s="25"/>
      <c r="F40" s="25"/>
      <c r="G40" s="25"/>
      <c r="H40" s="25"/>
      <c r="I40" s="25"/>
      <c r="J40" s="25"/>
      <c r="K40" s="25"/>
      <c r="L40" s="25"/>
      <c r="M40" s="25"/>
      <c r="N40" s="25"/>
      <c r="O40" s="25"/>
      <c r="P40" s="25"/>
      <c r="Q40" s="21"/>
    </row>
    <row r="41" spans="1:17" ht="3.75" customHeight="1">
      <c r="A41" s="24"/>
      <c r="B41" s="5"/>
      <c r="C41" s="6"/>
      <c r="D41" s="6"/>
      <c r="E41" s="6"/>
      <c r="F41" s="6"/>
      <c r="G41" s="6"/>
      <c r="H41" s="6"/>
      <c r="I41" s="6"/>
      <c r="J41" s="6"/>
      <c r="K41" s="6"/>
      <c r="L41" s="6"/>
      <c r="M41" s="6"/>
      <c r="N41" s="6"/>
      <c r="O41" s="6"/>
      <c r="P41" s="7"/>
      <c r="Q41" s="21"/>
    </row>
    <row r="42" spans="1:17" ht="15" customHeight="1">
      <c r="A42" s="24"/>
      <c r="B42" s="8"/>
      <c r="C42" s="82" t="s">
        <v>91</v>
      </c>
      <c r="D42" s="82"/>
      <c r="E42" s="82" t="str">
        <f>CONCATENATE("  30. Juni ",C5+1)</f>
        <v>  30. Juni 2020</v>
      </c>
      <c r="F42" s="82"/>
      <c r="G42" s="82"/>
      <c r="H42" s="82"/>
      <c r="I42" s="82"/>
      <c r="J42" s="82"/>
      <c r="K42" s="82"/>
      <c r="L42" s="82"/>
      <c r="M42" s="82"/>
      <c r="N42" s="82"/>
      <c r="O42" s="82"/>
      <c r="P42" s="9"/>
      <c r="Q42" s="21"/>
    </row>
    <row r="43" spans="1:17" ht="3.75" customHeight="1">
      <c r="A43" s="24"/>
      <c r="B43" s="11"/>
      <c r="C43" s="12"/>
      <c r="D43" s="12"/>
      <c r="E43" s="12"/>
      <c r="F43" s="12"/>
      <c r="G43" s="12"/>
      <c r="H43" s="12"/>
      <c r="I43" s="12"/>
      <c r="J43" s="12"/>
      <c r="K43" s="12"/>
      <c r="L43" s="12"/>
      <c r="M43" s="12"/>
      <c r="N43" s="12"/>
      <c r="O43" s="12"/>
      <c r="P43" s="13"/>
      <c r="Q43" s="21"/>
    </row>
    <row r="44" spans="1:17" ht="6" customHeight="1" thickBot="1">
      <c r="A44" s="26"/>
      <c r="B44" s="27"/>
      <c r="C44" s="27"/>
      <c r="D44" s="27"/>
      <c r="E44" s="27"/>
      <c r="F44" s="27"/>
      <c r="G44" s="27"/>
      <c r="H44" s="27"/>
      <c r="I44" s="27"/>
      <c r="J44" s="27"/>
      <c r="K44" s="27"/>
      <c r="L44" s="27"/>
      <c r="M44" s="27"/>
      <c r="N44" s="27"/>
      <c r="O44" s="27"/>
      <c r="P44" s="27"/>
      <c r="Q44" s="23"/>
    </row>
  </sheetData>
  <sheetProtection password="C7FA" sheet="1" selectLockedCells="1"/>
  <mergeCells count="25">
    <mergeCell ref="C16:O19"/>
    <mergeCell ref="C23:O23"/>
    <mergeCell ref="C25:H25"/>
    <mergeCell ref="C3:O4"/>
    <mergeCell ref="C5:O6"/>
    <mergeCell ref="C7:O8"/>
    <mergeCell ref="C14:O14"/>
    <mergeCell ref="B11:H11"/>
    <mergeCell ref="J11:P11"/>
    <mergeCell ref="I25:O25"/>
    <mergeCell ref="I26:O26"/>
    <mergeCell ref="I28:O28"/>
    <mergeCell ref="I29:O29"/>
    <mergeCell ref="C26:H26"/>
    <mergeCell ref="C28:H28"/>
    <mergeCell ref="C29:H29"/>
    <mergeCell ref="C42:D42"/>
    <mergeCell ref="C38:O38"/>
    <mergeCell ref="E42:O42"/>
    <mergeCell ref="I31:O33"/>
    <mergeCell ref="I34:O34"/>
    <mergeCell ref="C33:E33"/>
    <mergeCell ref="F33:G33"/>
    <mergeCell ref="C34:E34"/>
    <mergeCell ref="F34:G34"/>
  </mergeCells>
  <conditionalFormatting sqref="C16:O19">
    <cfRule type="expression" priority="1" dxfId="25" stopIfTrue="1">
      <formula>(IF(C16="","",0))=0</formula>
    </cfRule>
  </conditionalFormatting>
  <conditionalFormatting sqref="C33:G33 I25:O26 I28:O29">
    <cfRule type="expression" priority="2" dxfId="1" stopIfTrue="1">
      <formula>(IF(C25="","",0))=0</formula>
    </cfRule>
  </conditionalFormatting>
  <printOptions horizontalCentered="1"/>
  <pageMargins left="0.5905511811023623" right="0.4724409448818898" top="0.5905511811023623" bottom="0.4724409448818898" header="0.2362204724409449" footer="0.2362204724409449"/>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S67"/>
  <sheetViews>
    <sheetView showGridLines="0" showRowColHeaders="0" zoomScalePageLayoutView="0" workbookViewId="0" topLeftCell="A1">
      <selection activeCell="C12" sqref="C12:F12"/>
    </sheetView>
  </sheetViews>
  <sheetFormatPr defaultColWidth="11.421875" defaultRowHeight="15" customHeight="1"/>
  <cols>
    <col min="1" max="1" width="1.1484375" style="3" customWidth="1"/>
    <col min="2" max="2" width="2.57421875" style="3" customWidth="1"/>
    <col min="3" max="15" width="6.421875" style="3" customWidth="1"/>
    <col min="16" max="16" width="2.57421875" style="3" customWidth="1"/>
    <col min="17" max="17" width="1.1484375" style="3" customWidth="1"/>
    <col min="18" max="16384" width="11.421875" style="3" customWidth="1"/>
  </cols>
  <sheetData>
    <row r="1" spans="1:17" ht="6" customHeight="1">
      <c r="A1" s="18"/>
      <c r="B1" s="19"/>
      <c r="C1" s="19"/>
      <c r="D1" s="19"/>
      <c r="E1" s="19"/>
      <c r="F1" s="19"/>
      <c r="G1" s="19"/>
      <c r="H1" s="19"/>
      <c r="I1" s="19"/>
      <c r="J1" s="19"/>
      <c r="K1" s="19"/>
      <c r="L1" s="19"/>
      <c r="M1" s="19"/>
      <c r="N1" s="19"/>
      <c r="O1" s="19"/>
      <c r="P1" s="19"/>
      <c r="Q1" s="20"/>
    </row>
    <row r="2" spans="1:17" ht="6" customHeight="1">
      <c r="A2" s="24"/>
      <c r="B2" s="5"/>
      <c r="C2" s="6"/>
      <c r="D2" s="6"/>
      <c r="E2" s="6"/>
      <c r="F2" s="6"/>
      <c r="G2" s="6"/>
      <c r="H2" s="6"/>
      <c r="I2" s="6"/>
      <c r="J2" s="6"/>
      <c r="K2" s="6"/>
      <c r="L2" s="6"/>
      <c r="M2" s="6"/>
      <c r="N2" s="6"/>
      <c r="O2" s="6"/>
      <c r="P2" s="7"/>
      <c r="Q2" s="21"/>
    </row>
    <row r="3" spans="1:17" ht="15" customHeight="1">
      <c r="A3" s="24"/>
      <c r="B3" s="8"/>
      <c r="C3" s="130" t="s">
        <v>93</v>
      </c>
      <c r="D3" s="130"/>
      <c r="E3" s="130"/>
      <c r="F3" s="130"/>
      <c r="G3" s="130"/>
      <c r="H3" s="130"/>
      <c r="I3" s="33" t="s">
        <v>94</v>
      </c>
      <c r="J3" s="130" t="str">
        <f>CONCATENATE("31.12.",Deckblatt!C5)</f>
        <v>31.12.2019</v>
      </c>
      <c r="K3" s="130"/>
      <c r="L3" s="130"/>
      <c r="M3" s="129" t="s">
        <v>65</v>
      </c>
      <c r="N3" s="129"/>
      <c r="O3" s="29">
        <v>2</v>
      </c>
      <c r="P3" s="9"/>
      <c r="Q3" s="21"/>
    </row>
    <row r="4" spans="1:17" ht="15" customHeight="1">
      <c r="A4" s="24"/>
      <c r="B4" s="8"/>
      <c r="C4" s="131">
        <f>IF(Deckblatt!C16="","",Deckblatt!C16)</f>
      </c>
      <c r="D4" s="131"/>
      <c r="E4" s="131"/>
      <c r="F4" s="131"/>
      <c r="G4" s="131"/>
      <c r="H4" s="131"/>
      <c r="I4" s="131"/>
      <c r="J4" s="131"/>
      <c r="K4" s="131"/>
      <c r="L4" s="131"/>
      <c r="M4" s="131"/>
      <c r="N4" s="131"/>
      <c r="O4" s="131"/>
      <c r="P4" s="9"/>
      <c r="Q4" s="21"/>
    </row>
    <row r="5" spans="1:17" ht="6" customHeight="1">
      <c r="A5" s="24"/>
      <c r="B5" s="11"/>
      <c r="C5" s="12"/>
      <c r="D5" s="12"/>
      <c r="E5" s="12"/>
      <c r="F5" s="12"/>
      <c r="G5" s="12"/>
      <c r="H5" s="12"/>
      <c r="I5" s="12"/>
      <c r="J5" s="12"/>
      <c r="K5" s="12"/>
      <c r="L5" s="12"/>
      <c r="M5" s="12"/>
      <c r="N5" s="12"/>
      <c r="O5" s="12"/>
      <c r="P5" s="13"/>
      <c r="Q5" s="21"/>
    </row>
    <row r="6" spans="1:17" ht="6" customHeight="1">
      <c r="A6" s="24"/>
      <c r="B6" s="25"/>
      <c r="C6" s="25"/>
      <c r="D6" s="25"/>
      <c r="E6" s="25"/>
      <c r="F6" s="25"/>
      <c r="G6" s="25"/>
      <c r="H6" s="25"/>
      <c r="I6" s="25"/>
      <c r="J6" s="25"/>
      <c r="K6" s="25"/>
      <c r="L6" s="25"/>
      <c r="M6" s="25"/>
      <c r="N6" s="25"/>
      <c r="O6" s="25"/>
      <c r="P6" s="25"/>
      <c r="Q6" s="21"/>
    </row>
    <row r="7" spans="1:17" ht="6" customHeight="1">
      <c r="A7" s="24"/>
      <c r="B7" s="5"/>
      <c r="C7" s="6"/>
      <c r="D7" s="6"/>
      <c r="E7" s="6"/>
      <c r="F7" s="6"/>
      <c r="G7" s="6"/>
      <c r="H7" s="6"/>
      <c r="I7" s="6"/>
      <c r="J7" s="6"/>
      <c r="K7" s="6"/>
      <c r="L7" s="6"/>
      <c r="M7" s="6"/>
      <c r="N7" s="6"/>
      <c r="O7" s="6"/>
      <c r="P7" s="7"/>
      <c r="Q7" s="21"/>
    </row>
    <row r="8" spans="1:17" ht="15" customHeight="1">
      <c r="A8" s="24"/>
      <c r="B8" s="8"/>
      <c r="C8" s="82" t="s">
        <v>95</v>
      </c>
      <c r="D8" s="82"/>
      <c r="E8" s="82"/>
      <c r="F8" s="82"/>
      <c r="G8" s="82"/>
      <c r="H8" s="82"/>
      <c r="I8" s="82"/>
      <c r="J8" s="82"/>
      <c r="K8" s="82"/>
      <c r="L8" s="82"/>
      <c r="M8" s="82"/>
      <c r="N8" s="82"/>
      <c r="O8" s="82"/>
      <c r="P8" s="9"/>
      <c r="Q8" s="21"/>
    </row>
    <row r="9" spans="1:17" ht="6" customHeight="1">
      <c r="A9" s="24"/>
      <c r="B9" s="8"/>
      <c r="C9" s="10"/>
      <c r="D9" s="10"/>
      <c r="E9" s="10"/>
      <c r="F9" s="10"/>
      <c r="G9" s="10"/>
      <c r="H9" s="10"/>
      <c r="I9" s="10"/>
      <c r="J9" s="10"/>
      <c r="K9" s="10"/>
      <c r="L9" s="10"/>
      <c r="M9" s="10"/>
      <c r="N9" s="10"/>
      <c r="O9" s="10"/>
      <c r="P9" s="9"/>
      <c r="Q9" s="21"/>
    </row>
    <row r="10" spans="1:17" ht="15" customHeight="1">
      <c r="A10" s="24"/>
      <c r="B10" s="8"/>
      <c r="C10" s="87" t="s">
        <v>294</v>
      </c>
      <c r="D10" s="87"/>
      <c r="E10" s="87"/>
      <c r="F10" s="87"/>
      <c r="G10" s="87" t="s">
        <v>9</v>
      </c>
      <c r="H10" s="87"/>
      <c r="I10" s="87"/>
      <c r="J10" s="87" t="s">
        <v>77</v>
      </c>
      <c r="K10" s="87"/>
      <c r="L10" s="87" t="s">
        <v>307</v>
      </c>
      <c r="M10" s="87"/>
      <c r="N10" s="87"/>
      <c r="O10" s="87"/>
      <c r="P10" s="9"/>
      <c r="Q10" s="21"/>
    </row>
    <row r="11" spans="1:17" ht="6" customHeight="1">
      <c r="A11" s="24"/>
      <c r="B11" s="8"/>
      <c r="C11" s="2"/>
      <c r="D11" s="2"/>
      <c r="E11" s="2"/>
      <c r="F11" s="2"/>
      <c r="G11" s="2"/>
      <c r="H11" s="2"/>
      <c r="I11" s="2"/>
      <c r="J11" s="10"/>
      <c r="K11" s="10"/>
      <c r="L11" s="10"/>
      <c r="M11" s="10"/>
      <c r="N11" s="10"/>
      <c r="O11" s="10"/>
      <c r="P11" s="9"/>
      <c r="Q11" s="21"/>
    </row>
    <row r="12" spans="1:17" ht="15" customHeight="1">
      <c r="A12" s="24"/>
      <c r="B12" s="8"/>
      <c r="C12" s="116"/>
      <c r="D12" s="116"/>
      <c r="E12" s="116"/>
      <c r="F12" s="116"/>
      <c r="G12" s="117"/>
      <c r="H12" s="117"/>
      <c r="I12" s="117"/>
      <c r="J12" s="117"/>
      <c r="K12" s="117"/>
      <c r="L12" s="132"/>
      <c r="M12" s="133"/>
      <c r="N12" s="133"/>
      <c r="O12" s="134"/>
      <c r="P12" s="9"/>
      <c r="Q12" s="21"/>
    </row>
    <row r="13" spans="1:17" ht="15" customHeight="1">
      <c r="A13" s="24"/>
      <c r="B13" s="8"/>
      <c r="C13" s="116"/>
      <c r="D13" s="116"/>
      <c r="E13" s="116"/>
      <c r="F13" s="116"/>
      <c r="G13" s="117"/>
      <c r="H13" s="117"/>
      <c r="I13" s="117"/>
      <c r="J13" s="117"/>
      <c r="K13" s="117"/>
      <c r="L13" s="132"/>
      <c r="M13" s="133"/>
      <c r="N13" s="133"/>
      <c r="O13" s="134"/>
      <c r="P13" s="9"/>
      <c r="Q13" s="21"/>
    </row>
    <row r="14" spans="1:17" ht="15" customHeight="1">
      <c r="A14" s="24"/>
      <c r="B14" s="8"/>
      <c r="C14" s="116"/>
      <c r="D14" s="116"/>
      <c r="E14" s="116"/>
      <c r="F14" s="116"/>
      <c r="G14" s="117"/>
      <c r="H14" s="117"/>
      <c r="I14" s="117"/>
      <c r="J14" s="117"/>
      <c r="K14" s="117"/>
      <c r="L14" s="132"/>
      <c r="M14" s="133"/>
      <c r="N14" s="133"/>
      <c r="O14" s="134"/>
      <c r="P14" s="9"/>
      <c r="Q14" s="21"/>
    </row>
    <row r="15" spans="1:17" ht="15" customHeight="1">
      <c r="A15" s="24"/>
      <c r="B15" s="8"/>
      <c r="C15" s="116"/>
      <c r="D15" s="116"/>
      <c r="E15" s="116"/>
      <c r="F15" s="116"/>
      <c r="G15" s="117"/>
      <c r="H15" s="117"/>
      <c r="I15" s="117"/>
      <c r="J15" s="117"/>
      <c r="K15" s="117"/>
      <c r="L15" s="132"/>
      <c r="M15" s="133"/>
      <c r="N15" s="133"/>
      <c r="O15" s="134"/>
      <c r="P15" s="9"/>
      <c r="Q15" s="21"/>
    </row>
    <row r="16" spans="1:17" ht="15" customHeight="1">
      <c r="A16" s="24"/>
      <c r="B16" s="8"/>
      <c r="C16" s="116"/>
      <c r="D16" s="116"/>
      <c r="E16" s="116"/>
      <c r="F16" s="116"/>
      <c r="G16" s="117"/>
      <c r="H16" s="117"/>
      <c r="I16" s="117"/>
      <c r="J16" s="117"/>
      <c r="K16" s="117"/>
      <c r="L16" s="132"/>
      <c r="M16" s="133"/>
      <c r="N16" s="133"/>
      <c r="O16" s="134"/>
      <c r="P16" s="9"/>
      <c r="Q16" s="21"/>
    </row>
    <row r="17" spans="1:17" ht="15" customHeight="1">
      <c r="A17" s="24"/>
      <c r="B17" s="8"/>
      <c r="C17" s="116"/>
      <c r="D17" s="116"/>
      <c r="E17" s="116"/>
      <c r="F17" s="116"/>
      <c r="G17" s="117"/>
      <c r="H17" s="117"/>
      <c r="I17" s="117"/>
      <c r="J17" s="117"/>
      <c r="K17" s="117"/>
      <c r="L17" s="132"/>
      <c r="M17" s="133"/>
      <c r="N17" s="133"/>
      <c r="O17" s="134"/>
      <c r="P17" s="9"/>
      <c r="Q17" s="21"/>
    </row>
    <row r="18" spans="1:17" ht="15" customHeight="1">
      <c r="A18" s="24"/>
      <c r="B18" s="8"/>
      <c r="C18" s="116"/>
      <c r="D18" s="116"/>
      <c r="E18" s="116"/>
      <c r="F18" s="116"/>
      <c r="G18" s="117"/>
      <c r="H18" s="117"/>
      <c r="I18" s="117"/>
      <c r="J18" s="117"/>
      <c r="K18" s="117"/>
      <c r="L18" s="132"/>
      <c r="M18" s="133"/>
      <c r="N18" s="133"/>
      <c r="O18" s="134"/>
      <c r="P18" s="9"/>
      <c r="Q18" s="21"/>
    </row>
    <row r="19" spans="1:17" ht="15" customHeight="1">
      <c r="A19" s="24"/>
      <c r="B19" s="8"/>
      <c r="C19" s="116"/>
      <c r="D19" s="116"/>
      <c r="E19" s="116"/>
      <c r="F19" s="116"/>
      <c r="G19" s="117"/>
      <c r="H19" s="117"/>
      <c r="I19" s="117"/>
      <c r="J19" s="117"/>
      <c r="K19" s="117"/>
      <c r="L19" s="132"/>
      <c r="M19" s="133"/>
      <c r="N19" s="133"/>
      <c r="O19" s="134"/>
      <c r="P19" s="9"/>
      <c r="Q19" s="21"/>
    </row>
    <row r="20" spans="1:17" ht="15" customHeight="1">
      <c r="A20" s="24"/>
      <c r="B20" s="8"/>
      <c r="C20" s="116"/>
      <c r="D20" s="116"/>
      <c r="E20" s="116"/>
      <c r="F20" s="116"/>
      <c r="G20" s="117"/>
      <c r="H20" s="117"/>
      <c r="I20" s="117"/>
      <c r="J20" s="117"/>
      <c r="K20" s="117"/>
      <c r="L20" s="132"/>
      <c r="M20" s="133"/>
      <c r="N20" s="133"/>
      <c r="O20" s="134"/>
      <c r="P20" s="9"/>
      <c r="Q20" s="21"/>
    </row>
    <row r="21" spans="1:19" ht="15" customHeight="1">
      <c r="A21" s="24"/>
      <c r="B21" s="8"/>
      <c r="C21" s="116"/>
      <c r="D21" s="116"/>
      <c r="E21" s="116"/>
      <c r="F21" s="116"/>
      <c r="G21" s="117"/>
      <c r="H21" s="117"/>
      <c r="I21" s="117"/>
      <c r="J21" s="117"/>
      <c r="K21" s="117"/>
      <c r="L21" s="132"/>
      <c r="M21" s="133"/>
      <c r="N21" s="133"/>
      <c r="O21" s="134"/>
      <c r="P21" s="9"/>
      <c r="Q21" s="21"/>
      <c r="S21" s="80"/>
    </row>
    <row r="22" spans="1:17" ht="6" customHeight="1">
      <c r="A22" s="24"/>
      <c r="B22" s="11"/>
      <c r="C22" s="12"/>
      <c r="D22" s="12"/>
      <c r="E22" s="12"/>
      <c r="F22" s="12"/>
      <c r="G22" s="12"/>
      <c r="H22" s="12"/>
      <c r="I22" s="12"/>
      <c r="J22" s="12"/>
      <c r="K22" s="12"/>
      <c r="L22" s="12"/>
      <c r="M22" s="12"/>
      <c r="N22" s="12"/>
      <c r="O22" s="12"/>
      <c r="P22" s="13"/>
      <c r="Q22" s="21"/>
    </row>
    <row r="23" spans="1:17" ht="6" customHeight="1">
      <c r="A23" s="24"/>
      <c r="B23" s="25"/>
      <c r="C23" s="25"/>
      <c r="D23" s="25"/>
      <c r="E23" s="25"/>
      <c r="F23" s="25"/>
      <c r="G23" s="25"/>
      <c r="H23" s="25"/>
      <c r="I23" s="25"/>
      <c r="J23" s="25"/>
      <c r="K23" s="25"/>
      <c r="L23" s="25"/>
      <c r="M23" s="25"/>
      <c r="N23" s="25"/>
      <c r="O23" s="25"/>
      <c r="P23" s="25"/>
      <c r="Q23" s="21"/>
    </row>
    <row r="24" spans="1:17" ht="6" customHeight="1">
      <c r="A24" s="24"/>
      <c r="B24" s="5"/>
      <c r="C24" s="6"/>
      <c r="D24" s="6"/>
      <c r="E24" s="6"/>
      <c r="F24" s="6"/>
      <c r="G24" s="6"/>
      <c r="H24" s="6"/>
      <c r="I24" s="6"/>
      <c r="J24" s="6"/>
      <c r="K24" s="6"/>
      <c r="L24" s="6"/>
      <c r="M24" s="6"/>
      <c r="N24" s="6"/>
      <c r="O24" s="6"/>
      <c r="P24" s="7"/>
      <c r="Q24" s="21"/>
    </row>
    <row r="25" spans="1:17" ht="15" customHeight="1">
      <c r="A25" s="24"/>
      <c r="B25" s="8"/>
      <c r="C25" s="82" t="s">
        <v>96</v>
      </c>
      <c r="D25" s="82"/>
      <c r="E25" s="82"/>
      <c r="F25" s="82"/>
      <c r="G25" s="82"/>
      <c r="H25" s="82"/>
      <c r="I25" s="82"/>
      <c r="J25" s="82"/>
      <c r="K25" s="82"/>
      <c r="L25" s="82"/>
      <c r="M25" s="82"/>
      <c r="N25" s="82"/>
      <c r="O25" s="82"/>
      <c r="P25" s="9"/>
      <c r="Q25" s="21"/>
    </row>
    <row r="26" spans="1:17" ht="6" customHeight="1">
      <c r="A26" s="24"/>
      <c r="B26" s="8"/>
      <c r="C26" s="10"/>
      <c r="D26" s="10"/>
      <c r="E26" s="10"/>
      <c r="F26" s="10"/>
      <c r="G26" s="10"/>
      <c r="H26" s="10"/>
      <c r="I26" s="10"/>
      <c r="J26" s="10"/>
      <c r="K26" s="10"/>
      <c r="L26" s="10"/>
      <c r="M26" s="10"/>
      <c r="N26" s="10"/>
      <c r="O26" s="10"/>
      <c r="P26" s="9"/>
      <c r="Q26" s="21"/>
    </row>
    <row r="27" spans="1:17" ht="15" customHeight="1">
      <c r="A27" s="24"/>
      <c r="B27" s="8"/>
      <c r="C27" s="87" t="s">
        <v>294</v>
      </c>
      <c r="D27" s="87"/>
      <c r="E27" s="87"/>
      <c r="F27" s="87"/>
      <c r="G27" s="87" t="s">
        <v>9</v>
      </c>
      <c r="H27" s="87"/>
      <c r="I27" s="87"/>
      <c r="J27" s="87" t="s">
        <v>77</v>
      </c>
      <c r="K27" s="87"/>
      <c r="L27" s="87" t="s">
        <v>307</v>
      </c>
      <c r="M27" s="87"/>
      <c r="N27" s="87"/>
      <c r="O27" s="87"/>
      <c r="P27" s="9"/>
      <c r="Q27" s="21"/>
    </row>
    <row r="28" spans="1:17" ht="6" customHeight="1">
      <c r="A28" s="24"/>
      <c r="B28" s="8"/>
      <c r="C28" s="2"/>
      <c r="D28" s="2"/>
      <c r="E28" s="2"/>
      <c r="F28" s="2"/>
      <c r="G28" s="2"/>
      <c r="H28" s="2"/>
      <c r="I28" s="2"/>
      <c r="J28" s="10"/>
      <c r="K28" s="10"/>
      <c r="L28" s="10"/>
      <c r="M28" s="10"/>
      <c r="N28" s="10"/>
      <c r="O28" s="10"/>
      <c r="P28" s="9"/>
      <c r="Q28" s="21"/>
    </row>
    <row r="29" spans="1:17" ht="15" customHeight="1">
      <c r="A29" s="24"/>
      <c r="B29" s="8"/>
      <c r="C29" s="116"/>
      <c r="D29" s="116"/>
      <c r="E29" s="116"/>
      <c r="F29" s="116"/>
      <c r="G29" s="116"/>
      <c r="H29" s="116"/>
      <c r="I29" s="116"/>
      <c r="J29" s="117"/>
      <c r="K29" s="117"/>
      <c r="L29" s="132"/>
      <c r="M29" s="133"/>
      <c r="N29" s="133"/>
      <c r="O29" s="134"/>
      <c r="P29" s="9"/>
      <c r="Q29" s="21"/>
    </row>
    <row r="30" spans="1:17" ht="15" customHeight="1">
      <c r="A30" s="24"/>
      <c r="B30" s="8"/>
      <c r="C30" s="116"/>
      <c r="D30" s="116"/>
      <c r="E30" s="116"/>
      <c r="F30" s="116"/>
      <c r="G30" s="116"/>
      <c r="H30" s="116"/>
      <c r="I30" s="116"/>
      <c r="J30" s="117"/>
      <c r="K30" s="117"/>
      <c r="L30" s="132"/>
      <c r="M30" s="133"/>
      <c r="N30" s="133"/>
      <c r="O30" s="134"/>
      <c r="P30" s="9"/>
      <c r="Q30" s="21"/>
    </row>
    <row r="31" spans="1:17" ht="15" customHeight="1">
      <c r="A31" s="24"/>
      <c r="B31" s="8"/>
      <c r="C31" s="116"/>
      <c r="D31" s="116"/>
      <c r="E31" s="116"/>
      <c r="F31" s="116"/>
      <c r="G31" s="116"/>
      <c r="H31" s="116"/>
      <c r="I31" s="116"/>
      <c r="J31" s="117"/>
      <c r="K31" s="117"/>
      <c r="L31" s="132"/>
      <c r="M31" s="133"/>
      <c r="N31" s="133"/>
      <c r="O31" s="134"/>
      <c r="P31" s="9"/>
      <c r="Q31" s="21"/>
    </row>
    <row r="32" spans="1:17" ht="15" customHeight="1">
      <c r="A32" s="24"/>
      <c r="B32" s="8"/>
      <c r="C32" s="116"/>
      <c r="D32" s="116"/>
      <c r="E32" s="116"/>
      <c r="F32" s="116"/>
      <c r="G32" s="116"/>
      <c r="H32" s="116"/>
      <c r="I32" s="116"/>
      <c r="J32" s="117"/>
      <c r="K32" s="117"/>
      <c r="L32" s="132"/>
      <c r="M32" s="133"/>
      <c r="N32" s="133"/>
      <c r="O32" s="134"/>
      <c r="P32" s="9"/>
      <c r="Q32" s="21"/>
    </row>
    <row r="33" spans="1:17" ht="15" customHeight="1">
      <c r="A33" s="24"/>
      <c r="B33" s="8"/>
      <c r="C33" s="116"/>
      <c r="D33" s="116"/>
      <c r="E33" s="116"/>
      <c r="F33" s="116"/>
      <c r="G33" s="116"/>
      <c r="H33" s="116"/>
      <c r="I33" s="116"/>
      <c r="J33" s="117"/>
      <c r="K33" s="117"/>
      <c r="L33" s="132"/>
      <c r="M33" s="133"/>
      <c r="N33" s="133"/>
      <c r="O33" s="134"/>
      <c r="P33" s="9"/>
      <c r="Q33" s="21"/>
    </row>
    <row r="34" spans="1:17" ht="15" customHeight="1">
      <c r="A34" s="24"/>
      <c r="B34" s="8"/>
      <c r="C34" s="116"/>
      <c r="D34" s="116"/>
      <c r="E34" s="116"/>
      <c r="F34" s="116"/>
      <c r="G34" s="116"/>
      <c r="H34" s="116"/>
      <c r="I34" s="116"/>
      <c r="J34" s="117"/>
      <c r="K34" s="117"/>
      <c r="L34" s="132"/>
      <c r="M34" s="133"/>
      <c r="N34" s="133"/>
      <c r="O34" s="134"/>
      <c r="P34" s="9"/>
      <c r="Q34" s="21"/>
    </row>
    <row r="35" spans="1:17" ht="6" customHeight="1">
      <c r="A35" s="24"/>
      <c r="B35" s="11"/>
      <c r="C35" s="12"/>
      <c r="D35" s="12"/>
      <c r="E35" s="12"/>
      <c r="F35" s="12"/>
      <c r="G35" s="12"/>
      <c r="H35" s="12"/>
      <c r="I35" s="12"/>
      <c r="J35" s="12"/>
      <c r="K35" s="12"/>
      <c r="L35" s="12"/>
      <c r="M35" s="12"/>
      <c r="N35" s="12"/>
      <c r="O35" s="12"/>
      <c r="P35" s="13"/>
      <c r="Q35" s="21"/>
    </row>
    <row r="36" spans="1:17" ht="6" customHeight="1">
      <c r="A36" s="24"/>
      <c r="B36" s="25"/>
      <c r="C36" s="25"/>
      <c r="D36" s="25"/>
      <c r="E36" s="25"/>
      <c r="F36" s="25"/>
      <c r="G36" s="25"/>
      <c r="H36" s="25"/>
      <c r="I36" s="25"/>
      <c r="J36" s="25"/>
      <c r="K36" s="25"/>
      <c r="L36" s="25"/>
      <c r="M36" s="25"/>
      <c r="N36" s="25"/>
      <c r="O36" s="25"/>
      <c r="P36" s="25"/>
      <c r="Q36" s="21"/>
    </row>
    <row r="37" spans="1:17" ht="6" customHeight="1">
      <c r="A37" s="24"/>
      <c r="B37" s="5"/>
      <c r="C37" s="6"/>
      <c r="D37" s="6"/>
      <c r="E37" s="6"/>
      <c r="F37" s="6"/>
      <c r="G37" s="6"/>
      <c r="H37" s="6"/>
      <c r="I37" s="6"/>
      <c r="J37" s="6"/>
      <c r="K37" s="6"/>
      <c r="L37" s="6"/>
      <c r="M37" s="6"/>
      <c r="N37" s="6"/>
      <c r="O37" s="6"/>
      <c r="P37" s="7"/>
      <c r="Q37" s="21"/>
    </row>
    <row r="38" spans="1:17" ht="15" customHeight="1">
      <c r="A38" s="24"/>
      <c r="B38" s="8"/>
      <c r="C38" s="82" t="s">
        <v>78</v>
      </c>
      <c r="D38" s="82"/>
      <c r="E38" s="82"/>
      <c r="F38" s="82"/>
      <c r="G38" s="82"/>
      <c r="H38" s="82"/>
      <c r="I38" s="82"/>
      <c r="J38" s="82"/>
      <c r="K38" s="82"/>
      <c r="L38" s="82"/>
      <c r="M38" s="82"/>
      <c r="N38" s="82"/>
      <c r="O38" s="82"/>
      <c r="P38" s="9"/>
      <c r="Q38" s="21"/>
    </row>
    <row r="39" spans="1:17" ht="6" customHeight="1">
      <c r="A39" s="24"/>
      <c r="B39" s="8"/>
      <c r="C39" s="10"/>
      <c r="D39" s="10"/>
      <c r="E39" s="10"/>
      <c r="F39" s="10"/>
      <c r="G39" s="10"/>
      <c r="H39" s="10"/>
      <c r="I39" s="10"/>
      <c r="J39" s="10"/>
      <c r="K39" s="10"/>
      <c r="L39" s="10"/>
      <c r="M39" s="10"/>
      <c r="N39" s="10"/>
      <c r="O39" s="10"/>
      <c r="P39" s="9"/>
      <c r="Q39" s="21"/>
    </row>
    <row r="40" spans="1:17" ht="15" customHeight="1">
      <c r="A40" s="24"/>
      <c r="B40" s="8"/>
      <c r="C40" s="97" t="s">
        <v>301</v>
      </c>
      <c r="D40" s="97"/>
      <c r="E40" s="97"/>
      <c r="F40" s="97"/>
      <c r="G40" s="97"/>
      <c r="H40" s="97"/>
      <c r="I40" s="94"/>
      <c r="J40" s="95"/>
      <c r="K40" s="95"/>
      <c r="L40" s="95"/>
      <c r="M40" s="95"/>
      <c r="N40" s="95"/>
      <c r="O40" s="96"/>
      <c r="P40" s="9"/>
      <c r="Q40" s="21"/>
    </row>
    <row r="41" spans="1:17" ht="15" customHeight="1">
      <c r="A41" s="24"/>
      <c r="B41" s="8"/>
      <c r="C41" s="97" t="s">
        <v>302</v>
      </c>
      <c r="D41" s="97"/>
      <c r="E41" s="97"/>
      <c r="F41" s="97"/>
      <c r="G41" s="97"/>
      <c r="H41" s="97"/>
      <c r="I41" s="94"/>
      <c r="J41" s="95"/>
      <c r="K41" s="95"/>
      <c r="L41" s="95"/>
      <c r="M41" s="95"/>
      <c r="N41" s="95"/>
      <c r="O41" s="96"/>
      <c r="P41" s="9"/>
      <c r="Q41" s="21"/>
    </row>
    <row r="42" spans="1:17" ht="15" customHeight="1">
      <c r="A42" s="24"/>
      <c r="B42" s="8"/>
      <c r="C42" s="97" t="s">
        <v>303</v>
      </c>
      <c r="D42" s="97"/>
      <c r="E42" s="97"/>
      <c r="F42" s="97"/>
      <c r="G42" s="97"/>
      <c r="H42" s="97"/>
      <c r="I42" s="94"/>
      <c r="J42" s="95"/>
      <c r="K42" s="95"/>
      <c r="L42" s="95"/>
      <c r="M42" s="95"/>
      <c r="N42" s="95"/>
      <c r="O42" s="96"/>
      <c r="P42" s="9"/>
      <c r="Q42" s="21"/>
    </row>
    <row r="43" spans="1:17" ht="15" customHeight="1">
      <c r="A43" s="24"/>
      <c r="B43" s="8"/>
      <c r="C43" s="97" t="s">
        <v>304</v>
      </c>
      <c r="D43" s="97"/>
      <c r="E43" s="97"/>
      <c r="F43" s="97"/>
      <c r="G43" s="97"/>
      <c r="H43" s="97"/>
      <c r="I43" s="94"/>
      <c r="J43" s="95"/>
      <c r="K43" s="95"/>
      <c r="L43" s="95"/>
      <c r="M43" s="95"/>
      <c r="N43" s="95"/>
      <c r="O43" s="96"/>
      <c r="P43" s="9"/>
      <c r="Q43" s="21"/>
    </row>
    <row r="44" spans="1:17" ht="15" customHeight="1">
      <c r="A44" s="24"/>
      <c r="B44" s="8"/>
      <c r="C44" s="97" t="s">
        <v>305</v>
      </c>
      <c r="D44" s="97"/>
      <c r="E44" s="97"/>
      <c r="F44" s="97"/>
      <c r="G44" s="97"/>
      <c r="H44" s="97"/>
      <c r="I44" s="94"/>
      <c r="J44" s="95"/>
      <c r="K44" s="95"/>
      <c r="L44" s="95"/>
      <c r="M44" s="95"/>
      <c r="N44" s="95"/>
      <c r="O44" s="96"/>
      <c r="P44" s="9"/>
      <c r="Q44" s="21"/>
    </row>
    <row r="45" spans="1:17" ht="15" customHeight="1">
      <c r="A45" s="24"/>
      <c r="B45" s="8"/>
      <c r="C45" s="97" t="s">
        <v>306</v>
      </c>
      <c r="D45" s="97"/>
      <c r="E45" s="97"/>
      <c r="F45" s="97"/>
      <c r="G45" s="97"/>
      <c r="H45" s="97"/>
      <c r="I45" s="94"/>
      <c r="J45" s="95"/>
      <c r="K45" s="95"/>
      <c r="L45" s="95"/>
      <c r="M45" s="95"/>
      <c r="N45" s="95"/>
      <c r="O45" s="96"/>
      <c r="P45" s="9"/>
      <c r="Q45" s="21"/>
    </row>
    <row r="46" spans="1:17" ht="15" customHeight="1">
      <c r="A46" s="24"/>
      <c r="B46" s="8"/>
      <c r="C46" s="97" t="s">
        <v>90</v>
      </c>
      <c r="D46" s="97"/>
      <c r="E46" s="97"/>
      <c r="F46" s="97"/>
      <c r="G46" s="97"/>
      <c r="H46" s="97"/>
      <c r="I46" s="94"/>
      <c r="J46" s="95"/>
      <c r="K46" s="95"/>
      <c r="L46" s="95"/>
      <c r="M46" s="95"/>
      <c r="N46" s="95"/>
      <c r="O46" s="96"/>
      <c r="P46" s="9"/>
      <c r="Q46" s="21"/>
    </row>
    <row r="47" spans="1:17" ht="6" customHeight="1">
      <c r="A47" s="24"/>
      <c r="B47" s="11"/>
      <c r="C47" s="12"/>
      <c r="D47" s="12"/>
      <c r="E47" s="12"/>
      <c r="F47" s="12"/>
      <c r="G47" s="12"/>
      <c r="H47" s="12"/>
      <c r="I47" s="12"/>
      <c r="J47" s="12"/>
      <c r="K47" s="12"/>
      <c r="L47" s="12"/>
      <c r="M47" s="12"/>
      <c r="N47" s="12"/>
      <c r="O47" s="12"/>
      <c r="P47" s="13"/>
      <c r="Q47" s="21"/>
    </row>
    <row r="48" spans="1:17" ht="6" customHeight="1">
      <c r="A48" s="24"/>
      <c r="B48" s="25"/>
      <c r="C48" s="25"/>
      <c r="D48" s="25"/>
      <c r="E48" s="25"/>
      <c r="F48" s="25"/>
      <c r="G48" s="25"/>
      <c r="H48" s="25"/>
      <c r="I48" s="25"/>
      <c r="J48" s="25"/>
      <c r="K48" s="25"/>
      <c r="L48" s="25"/>
      <c r="M48" s="25"/>
      <c r="N48" s="25"/>
      <c r="O48" s="25"/>
      <c r="P48" s="25"/>
      <c r="Q48" s="21"/>
    </row>
    <row r="49" spans="1:17" ht="7.5" customHeight="1">
      <c r="A49" s="24"/>
      <c r="B49" s="5"/>
      <c r="C49" s="6"/>
      <c r="D49" s="6"/>
      <c r="E49" s="6"/>
      <c r="F49" s="6"/>
      <c r="G49" s="6"/>
      <c r="H49" s="6"/>
      <c r="I49" s="6"/>
      <c r="J49" s="6"/>
      <c r="K49" s="6"/>
      <c r="L49" s="6"/>
      <c r="M49" s="6"/>
      <c r="N49" s="6"/>
      <c r="O49" s="6"/>
      <c r="P49" s="7"/>
      <c r="Q49" s="21"/>
    </row>
    <row r="50" spans="1:17" ht="15" customHeight="1">
      <c r="A50" s="24"/>
      <c r="B50" s="8"/>
      <c r="C50" s="82" t="s">
        <v>93</v>
      </c>
      <c r="D50" s="82"/>
      <c r="E50" s="82"/>
      <c r="F50" s="82"/>
      <c r="G50" s="82"/>
      <c r="H50" s="82"/>
      <c r="I50" s="82"/>
      <c r="J50" s="82"/>
      <c r="K50" s="82"/>
      <c r="L50" s="82"/>
      <c r="M50" s="82"/>
      <c r="N50" s="82"/>
      <c r="O50" s="82"/>
      <c r="P50" s="9"/>
      <c r="Q50" s="21"/>
    </row>
    <row r="51" spans="1:17" ht="6" customHeight="1">
      <c r="A51" s="24"/>
      <c r="B51" s="8"/>
      <c r="C51" s="10"/>
      <c r="D51" s="10"/>
      <c r="E51" s="10"/>
      <c r="F51" s="10"/>
      <c r="G51" s="10"/>
      <c r="H51" s="10"/>
      <c r="I51" s="10"/>
      <c r="J51" s="10"/>
      <c r="K51" s="10"/>
      <c r="L51" s="10"/>
      <c r="M51" s="10"/>
      <c r="N51" s="10"/>
      <c r="O51" s="10"/>
      <c r="P51" s="9"/>
      <c r="Q51" s="21"/>
    </row>
    <row r="52" spans="1:17" ht="15" customHeight="1">
      <c r="A52" s="24"/>
      <c r="B52" s="8"/>
      <c r="C52" s="97" t="s">
        <v>256</v>
      </c>
      <c r="D52" s="97"/>
      <c r="E52" s="97"/>
      <c r="F52" s="97"/>
      <c r="G52" s="97"/>
      <c r="H52" s="97"/>
      <c r="I52" s="97"/>
      <c r="J52" s="97"/>
      <c r="K52" s="121"/>
      <c r="L52" s="118"/>
      <c r="M52" s="119"/>
      <c r="N52" s="119"/>
      <c r="O52" s="120"/>
      <c r="P52" s="9"/>
      <c r="Q52" s="21"/>
    </row>
    <row r="53" spans="1:17" ht="15" customHeight="1">
      <c r="A53" s="24"/>
      <c r="B53" s="8"/>
      <c r="C53" s="97" t="s">
        <v>257</v>
      </c>
      <c r="D53" s="97"/>
      <c r="E53" s="97"/>
      <c r="F53" s="97"/>
      <c r="G53" s="97"/>
      <c r="H53" s="97"/>
      <c r="I53" s="97"/>
      <c r="J53" s="97"/>
      <c r="K53" s="121"/>
      <c r="L53" s="118"/>
      <c r="M53" s="119"/>
      <c r="N53" s="119"/>
      <c r="O53" s="120"/>
      <c r="P53" s="9"/>
      <c r="Q53" s="21"/>
    </row>
    <row r="54" spans="1:17" ht="15" customHeight="1">
      <c r="A54" s="24"/>
      <c r="B54" s="8"/>
      <c r="C54" s="97" t="s">
        <v>258</v>
      </c>
      <c r="D54" s="97"/>
      <c r="E54" s="97"/>
      <c r="F54" s="97"/>
      <c r="G54" s="97"/>
      <c r="H54" s="97"/>
      <c r="I54" s="97"/>
      <c r="J54" s="97"/>
      <c r="K54" s="121"/>
      <c r="L54" s="118"/>
      <c r="M54" s="119"/>
      <c r="N54" s="119"/>
      <c r="O54" s="120"/>
      <c r="P54" s="9"/>
      <c r="Q54" s="21"/>
    </row>
    <row r="55" spans="1:17" ht="15" customHeight="1">
      <c r="A55" s="24"/>
      <c r="B55" s="8"/>
      <c r="C55" s="97" t="s">
        <v>259</v>
      </c>
      <c r="D55" s="97"/>
      <c r="E55" s="97"/>
      <c r="F55" s="97"/>
      <c r="G55" s="97"/>
      <c r="H55" s="97"/>
      <c r="I55" s="97"/>
      <c r="J55" s="97"/>
      <c r="K55" s="121"/>
      <c r="L55" s="118"/>
      <c r="M55" s="119"/>
      <c r="N55" s="119"/>
      <c r="O55" s="120"/>
      <c r="P55" s="9"/>
      <c r="Q55" s="21"/>
    </row>
    <row r="56" spans="1:17" ht="6" customHeight="1">
      <c r="A56" s="24"/>
      <c r="B56" s="8"/>
      <c r="C56" s="10"/>
      <c r="D56" s="10"/>
      <c r="E56" s="10"/>
      <c r="F56" s="10"/>
      <c r="G56" s="10"/>
      <c r="H56" s="10"/>
      <c r="I56" s="10"/>
      <c r="J56" s="10"/>
      <c r="K56" s="10"/>
      <c r="L56" s="10"/>
      <c r="M56" s="10"/>
      <c r="N56" s="10"/>
      <c r="O56" s="10"/>
      <c r="P56" s="9"/>
      <c r="Q56" s="21"/>
    </row>
    <row r="57" spans="1:17" ht="15" customHeight="1">
      <c r="A57" s="24"/>
      <c r="B57" s="8"/>
      <c r="C57" s="122" t="s">
        <v>97</v>
      </c>
      <c r="D57" s="122"/>
      <c r="E57" s="122"/>
      <c r="F57" s="122"/>
      <c r="G57" s="123"/>
      <c r="H57" s="124"/>
      <c r="I57" s="124"/>
      <c r="J57" s="124"/>
      <c r="K57" s="125"/>
      <c r="M57" s="10"/>
      <c r="N57" s="10"/>
      <c r="O57" s="10"/>
      <c r="P57" s="9"/>
      <c r="Q57" s="21"/>
    </row>
    <row r="58" spans="1:17" ht="15" customHeight="1">
      <c r="A58" s="24"/>
      <c r="B58" s="8"/>
      <c r="C58" s="10" t="s">
        <v>98</v>
      </c>
      <c r="D58" s="10"/>
      <c r="E58" s="10"/>
      <c r="F58" s="10"/>
      <c r="G58" s="123"/>
      <c r="H58" s="124"/>
      <c r="I58" s="124"/>
      <c r="J58" s="124"/>
      <c r="K58" s="125"/>
      <c r="L58" s="10"/>
      <c r="M58" s="10"/>
      <c r="N58" s="10"/>
      <c r="O58" s="10"/>
      <c r="P58" s="9"/>
      <c r="Q58" s="21"/>
    </row>
    <row r="59" spans="1:17" ht="15" customHeight="1">
      <c r="A59" s="24"/>
      <c r="B59" s="8"/>
      <c r="C59" s="10" t="s">
        <v>99</v>
      </c>
      <c r="D59" s="10"/>
      <c r="E59" s="10"/>
      <c r="F59" s="10"/>
      <c r="G59" s="123"/>
      <c r="H59" s="124"/>
      <c r="I59" s="124"/>
      <c r="J59" s="124"/>
      <c r="K59" s="125"/>
      <c r="L59" s="10"/>
      <c r="M59" s="10"/>
      <c r="N59" s="10"/>
      <c r="O59" s="10"/>
      <c r="P59" s="9"/>
      <c r="Q59" s="21"/>
    </row>
    <row r="60" spans="1:17" ht="6" customHeight="1">
      <c r="A60" s="24"/>
      <c r="B60" s="8"/>
      <c r="C60" s="35"/>
      <c r="D60" s="17"/>
      <c r="E60" s="17"/>
      <c r="F60" s="17"/>
      <c r="G60" s="17"/>
      <c r="H60" s="17"/>
      <c r="I60" s="17"/>
      <c r="J60" s="17"/>
      <c r="K60" s="17"/>
      <c r="L60" s="17"/>
      <c r="M60" s="17"/>
      <c r="N60" s="17"/>
      <c r="O60" s="17"/>
      <c r="P60" s="9"/>
      <c r="Q60" s="21"/>
    </row>
    <row r="61" spans="1:17" ht="15" customHeight="1">
      <c r="A61" s="24"/>
      <c r="B61" s="8"/>
      <c r="C61" s="122" t="s">
        <v>100</v>
      </c>
      <c r="D61" s="122"/>
      <c r="E61" s="122"/>
      <c r="F61" s="122"/>
      <c r="G61" s="122"/>
      <c r="H61" s="122"/>
      <c r="I61" s="122"/>
      <c r="J61" s="122"/>
      <c r="K61" s="122"/>
      <c r="L61" s="17"/>
      <c r="M61" s="17"/>
      <c r="N61" s="17"/>
      <c r="O61" s="17"/>
      <c r="P61" s="9"/>
      <c r="Q61" s="21"/>
    </row>
    <row r="62" spans="1:17" ht="15" customHeight="1">
      <c r="A62" s="24"/>
      <c r="B62" s="8"/>
      <c r="C62" s="122" t="s">
        <v>101</v>
      </c>
      <c r="D62" s="122"/>
      <c r="E62" s="122"/>
      <c r="F62" s="122"/>
      <c r="G62" s="122"/>
      <c r="H62" s="30"/>
      <c r="I62" s="30"/>
      <c r="J62" s="30"/>
      <c r="K62" s="30"/>
      <c r="L62" s="17"/>
      <c r="M62" s="17"/>
      <c r="N62" s="17"/>
      <c r="O62" s="17"/>
      <c r="P62" s="9"/>
      <c r="Q62" s="21"/>
    </row>
    <row r="63" spans="1:17" ht="15" customHeight="1">
      <c r="A63" s="24"/>
      <c r="B63" s="37"/>
      <c r="C63" s="122" t="s">
        <v>102</v>
      </c>
      <c r="D63" s="122"/>
      <c r="E63" s="122"/>
      <c r="F63" s="122"/>
      <c r="G63" s="122"/>
      <c r="H63" s="126" t="b">
        <v>0</v>
      </c>
      <c r="I63" s="127"/>
      <c r="J63" s="127"/>
      <c r="K63" s="127"/>
      <c r="L63" s="127"/>
      <c r="M63" s="127"/>
      <c r="N63" s="127"/>
      <c r="O63" s="128"/>
      <c r="P63" s="39"/>
      <c r="Q63" s="21"/>
    </row>
    <row r="64" spans="1:17" ht="6" customHeight="1">
      <c r="A64" s="24"/>
      <c r="B64" s="37"/>
      <c r="C64" s="36"/>
      <c r="D64" s="36"/>
      <c r="E64" s="36"/>
      <c r="F64" s="36"/>
      <c r="G64" s="36"/>
      <c r="H64" s="36"/>
      <c r="I64" s="36"/>
      <c r="J64" s="36"/>
      <c r="K64" s="36"/>
      <c r="L64" s="36"/>
      <c r="M64" s="36"/>
      <c r="N64" s="36"/>
      <c r="O64" s="36"/>
      <c r="P64" s="39"/>
      <c r="Q64" s="21"/>
    </row>
    <row r="65" spans="1:17" ht="15" customHeight="1">
      <c r="A65" s="24"/>
      <c r="B65" s="37"/>
      <c r="C65" s="38" t="str">
        <f>CONCATENATE("Anzahl der Stiftungsratssitzungen im Geschäftsjahr ",Deckblatt!C5,":")</f>
        <v>Anzahl der Stiftungsratssitzungen im Geschäftsjahr 2019:</v>
      </c>
      <c r="D65" s="35"/>
      <c r="E65" s="35"/>
      <c r="F65" s="35"/>
      <c r="G65" s="35"/>
      <c r="H65" s="35"/>
      <c r="I65" s="30"/>
      <c r="J65" s="114"/>
      <c r="K65" s="115"/>
      <c r="L65" s="35"/>
      <c r="M65" s="35"/>
      <c r="N65" s="35"/>
      <c r="O65" s="35"/>
      <c r="P65" s="39"/>
      <c r="Q65" s="21"/>
    </row>
    <row r="66" spans="1:17" ht="7.5" customHeight="1">
      <c r="A66" s="24"/>
      <c r="B66" s="40"/>
      <c r="C66" s="41"/>
      <c r="D66" s="41"/>
      <c r="E66" s="41"/>
      <c r="F66" s="41"/>
      <c r="G66" s="41"/>
      <c r="H66" s="41"/>
      <c r="I66" s="41"/>
      <c r="J66" s="41"/>
      <c r="K66" s="41"/>
      <c r="L66" s="41"/>
      <c r="M66" s="41"/>
      <c r="N66" s="41"/>
      <c r="O66" s="41"/>
      <c r="P66" s="42"/>
      <c r="Q66" s="21"/>
    </row>
    <row r="67" spans="1:17" ht="6" customHeight="1" thickBot="1">
      <c r="A67" s="26"/>
      <c r="B67" s="27"/>
      <c r="C67" s="27"/>
      <c r="D67" s="27"/>
      <c r="E67" s="27"/>
      <c r="F67" s="27"/>
      <c r="G67" s="27"/>
      <c r="H67" s="27"/>
      <c r="I67" s="27"/>
      <c r="J67" s="27"/>
      <c r="K67" s="27"/>
      <c r="L67" s="27"/>
      <c r="M67" s="27"/>
      <c r="N67" s="27"/>
      <c r="O67" s="27"/>
      <c r="P67" s="27"/>
      <c r="Q67" s="23"/>
    </row>
  </sheetData>
  <sheetProtection password="C7FA" sheet="1" selectLockedCells="1"/>
  <mergeCells count="111">
    <mergeCell ref="I46:O46"/>
    <mergeCell ref="C18:F18"/>
    <mergeCell ref="G18:I18"/>
    <mergeCell ref="J18:K18"/>
    <mergeCell ref="L18:O18"/>
    <mergeCell ref="C19:F19"/>
    <mergeCell ref="G19:I19"/>
    <mergeCell ref="J19:K19"/>
    <mergeCell ref="L19:O19"/>
    <mergeCell ref="C34:F34"/>
    <mergeCell ref="G34:I34"/>
    <mergeCell ref="J34:K34"/>
    <mergeCell ref="L34:O34"/>
    <mergeCell ref="C33:F33"/>
    <mergeCell ref="G33:I33"/>
    <mergeCell ref="J33:K33"/>
    <mergeCell ref="L33:O33"/>
    <mergeCell ref="C31:F31"/>
    <mergeCell ref="G31:I31"/>
    <mergeCell ref="J31:K31"/>
    <mergeCell ref="L31:O31"/>
    <mergeCell ref="C32:F32"/>
    <mergeCell ref="G32:I32"/>
    <mergeCell ref="J32:K32"/>
    <mergeCell ref="L32:O32"/>
    <mergeCell ref="C29:F29"/>
    <mergeCell ref="G29:I29"/>
    <mergeCell ref="J29:K29"/>
    <mergeCell ref="L29:O29"/>
    <mergeCell ref="C30:F30"/>
    <mergeCell ref="G30:I30"/>
    <mergeCell ref="J30:K30"/>
    <mergeCell ref="L30:O30"/>
    <mergeCell ref="C21:F21"/>
    <mergeCell ref="G21:I21"/>
    <mergeCell ref="J21:K21"/>
    <mergeCell ref="L21:O21"/>
    <mergeCell ref="C25:O25"/>
    <mergeCell ref="C27:F27"/>
    <mergeCell ref="G27:I27"/>
    <mergeCell ref="J27:K27"/>
    <mergeCell ref="L27:O27"/>
    <mergeCell ref="C17:F17"/>
    <mergeCell ref="G17:I17"/>
    <mergeCell ref="J17:K17"/>
    <mergeCell ref="L17:O17"/>
    <mergeCell ref="C20:F20"/>
    <mergeCell ref="G20:I20"/>
    <mergeCell ref="J20:K20"/>
    <mergeCell ref="L20:O20"/>
    <mergeCell ref="L14:O14"/>
    <mergeCell ref="G16:I16"/>
    <mergeCell ref="J16:K16"/>
    <mergeCell ref="L16:O16"/>
    <mergeCell ref="C15:F15"/>
    <mergeCell ref="G15:I15"/>
    <mergeCell ref="J15:K15"/>
    <mergeCell ref="L15:O15"/>
    <mergeCell ref="C12:F12"/>
    <mergeCell ref="C13:F13"/>
    <mergeCell ref="G13:I13"/>
    <mergeCell ref="J13:K13"/>
    <mergeCell ref="C14:F14"/>
    <mergeCell ref="G14:I14"/>
    <mergeCell ref="J14:K14"/>
    <mergeCell ref="M3:N3"/>
    <mergeCell ref="J3:L3"/>
    <mergeCell ref="C3:H3"/>
    <mergeCell ref="C4:O4"/>
    <mergeCell ref="L13:O13"/>
    <mergeCell ref="G10:I10"/>
    <mergeCell ref="J12:K12"/>
    <mergeCell ref="J10:K10"/>
    <mergeCell ref="L10:O10"/>
    <mergeCell ref="L12:O12"/>
    <mergeCell ref="G59:K59"/>
    <mergeCell ref="G58:K58"/>
    <mergeCell ref="C61:K61"/>
    <mergeCell ref="C63:G63"/>
    <mergeCell ref="H63:O63"/>
    <mergeCell ref="C62:G62"/>
    <mergeCell ref="C55:K55"/>
    <mergeCell ref="C46:H46"/>
    <mergeCell ref="C50:O50"/>
    <mergeCell ref="L52:O52"/>
    <mergeCell ref="C57:F57"/>
    <mergeCell ref="G57:K57"/>
    <mergeCell ref="L53:O53"/>
    <mergeCell ref="L54:O54"/>
    <mergeCell ref="C52:K52"/>
    <mergeCell ref="C53:K53"/>
    <mergeCell ref="C42:H42"/>
    <mergeCell ref="I42:O42"/>
    <mergeCell ref="C43:H43"/>
    <mergeCell ref="I43:O43"/>
    <mergeCell ref="L55:O55"/>
    <mergeCell ref="C44:H44"/>
    <mergeCell ref="I44:O44"/>
    <mergeCell ref="C45:H45"/>
    <mergeCell ref="I45:O45"/>
    <mergeCell ref="C54:K54"/>
    <mergeCell ref="J65:K65"/>
    <mergeCell ref="C38:O38"/>
    <mergeCell ref="C8:O8"/>
    <mergeCell ref="C10:F10"/>
    <mergeCell ref="C16:F16"/>
    <mergeCell ref="G12:I12"/>
    <mergeCell ref="C40:H40"/>
    <mergeCell ref="I40:O40"/>
    <mergeCell ref="C41:H41"/>
    <mergeCell ref="I41:O41"/>
  </mergeCells>
  <conditionalFormatting sqref="G57:G59 J65:K65 L52:L55 C29:K34 I40:O46 C12:L21">
    <cfRule type="expression" priority="2" dxfId="1">
      <formula>(IF(C12="","",0))=0</formula>
    </cfRule>
  </conditionalFormatting>
  <conditionalFormatting sqref="H63:O63">
    <cfRule type="cellIs" priority="3" dxfId="22" operator="equal" stopIfTrue="1">
      <formula>FALSE</formula>
    </cfRule>
    <cfRule type="cellIs" priority="4" dxfId="26" operator="equal" stopIfTrue="1">
      <formula>TRUE</formula>
    </cfRule>
  </conditionalFormatting>
  <conditionalFormatting sqref="L29:L34">
    <cfRule type="expression" priority="1" dxfId="1">
      <formula>(IF(L29="","",0))=0</formula>
    </cfRule>
  </conditionalFormatting>
  <dataValidations count="9">
    <dataValidation type="list" allowBlank="1" showErrorMessage="1" errorTitle="Funktion" error="Bitte eine Funktion aus den angegebenen Möglichkeiten auswählen." sqref="G12:I21">
      <formula1>"Präsident, Arbeitnehmervertreter, Arbeitgebervertreter"</formula1>
    </dataValidation>
    <dataValidation type="list" allowBlank="1" showErrorMessage="1" errorTitle="Zeichnungsrecht" error="Bitte ein Zeichnungsrecht aus den angegebenen Möglichkeiten auswählen." sqref="J29:K34 J12:K21">
      <formula1>"einzeln, kollektiv"</formula1>
    </dataValidation>
    <dataValidation type="list" allowBlank="1" showErrorMessage="1" errorTitle="Art der Vorsorgeeinrichtung" error="Bitte eine Variante aus den angegebenen Möglichkeiten auswählen." sqref="G57:K57">
      <formula1>"autonom, teilautonom, voll rückgedeckt (z.B. Sammelstiftungen)"</formula1>
    </dataValidation>
    <dataValidation type="list" allowBlank="1" showErrorMessage="1" errorTitle="Deckungsumfang" error="Bitte eine Variante aus den angegebenen Möglichkeiten auswählen." sqref="G59:K59">
      <formula1>"nur obligatorisch, nur überobligatorisch, obligatorisch und überobligatorisch"</formula1>
    </dataValidation>
    <dataValidation type="list" allowBlank="1" showErrorMessage="1" errorTitle="Vorsorgesystem" error="Bitte eine Variante aus den angegebenen Möglichkeiten auswählen." sqref="G58:K58">
      <formula1>"Beitragsprimat, Leistungsprimat, sowohl Beitrags- als auch Leistungsprimat"</formula1>
    </dataValidation>
    <dataValidation type="date" operator="lessThanOrEqual" allowBlank="1" showErrorMessage="1" errorTitle="Reglemente" error="Das Reglement bezieht sich auf das Berichtsjahr. Bitte die Eingabe nochmals prüfen." sqref="L52:O54">
      <formula1>TODAY()</formula1>
    </dataValidation>
    <dataValidation type="date" operator="lessThanOrEqual" allowBlank="1" showErrorMessage="1" errorTitle="Gutachten" error="Das Gutachten bezieht sich auf das Berichtsjahr. Bitte die Eingabe nochmals prüfen." sqref="L55:O55">
      <formula1>TODAY()</formula1>
    </dataValidation>
    <dataValidation type="whole" operator="greaterThanOrEqual" allowBlank="1" showErrorMessage="1" errorTitle="Stiftungsratssitzungen" error="Bitte eine ganze positive Zahl (oder 0) eingeben." sqref="J65:K65">
      <formula1>0</formula1>
    </dataValidation>
    <dataValidation allowBlank="1" showErrorMessage="1" errorTitle="Funktion" error="Bitte eine Funktion aus den angegebenen Möglichkeiten auswählen." sqref="G29:I34"/>
  </dataValidations>
  <printOptions horizontalCentered="1"/>
  <pageMargins left="0.5905511811023623" right="0.4724409448818898" top="0.5905511811023623" bottom="0.4724409448818898" header="0.2362204724409449" footer="0.2362204724409449"/>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Q112"/>
  <sheetViews>
    <sheetView showGridLines="0" showRowColHeaders="0" zoomScalePageLayoutView="0" workbookViewId="0" topLeftCell="A1">
      <selection activeCell="M16" sqref="M16:N16"/>
    </sheetView>
  </sheetViews>
  <sheetFormatPr defaultColWidth="11.421875" defaultRowHeight="15" customHeight="1"/>
  <cols>
    <col min="1" max="1" width="1.1484375" style="3" customWidth="1"/>
    <col min="2" max="2" width="2.57421875" style="3" customWidth="1"/>
    <col min="3" max="15" width="6.421875" style="3" customWidth="1"/>
    <col min="16" max="16" width="2.57421875" style="3" customWidth="1"/>
    <col min="17" max="17" width="1.1484375" style="3" customWidth="1"/>
    <col min="18" max="16384" width="11.421875" style="3" customWidth="1"/>
  </cols>
  <sheetData>
    <row r="1" spans="1:17" ht="6" customHeight="1">
      <c r="A1" s="18"/>
      <c r="B1" s="19"/>
      <c r="C1" s="19"/>
      <c r="D1" s="19"/>
      <c r="E1" s="19"/>
      <c r="F1" s="19"/>
      <c r="G1" s="19"/>
      <c r="H1" s="19"/>
      <c r="I1" s="19"/>
      <c r="J1" s="19"/>
      <c r="K1" s="19"/>
      <c r="L1" s="19"/>
      <c r="M1" s="19"/>
      <c r="N1" s="19"/>
      <c r="O1" s="19"/>
      <c r="P1" s="19"/>
      <c r="Q1" s="20"/>
    </row>
    <row r="2" spans="1:17" ht="6" customHeight="1">
      <c r="A2" s="24"/>
      <c r="B2" s="5"/>
      <c r="C2" s="6"/>
      <c r="D2" s="6"/>
      <c r="E2" s="6"/>
      <c r="F2" s="6"/>
      <c r="G2" s="6"/>
      <c r="H2" s="6"/>
      <c r="I2" s="6"/>
      <c r="J2" s="6"/>
      <c r="K2" s="6"/>
      <c r="L2" s="6"/>
      <c r="M2" s="6"/>
      <c r="N2" s="6"/>
      <c r="O2" s="6"/>
      <c r="P2" s="7"/>
      <c r="Q2" s="21"/>
    </row>
    <row r="3" spans="1:17" ht="15" customHeight="1">
      <c r="A3" s="24"/>
      <c r="B3" s="8"/>
      <c r="C3" s="130" t="s">
        <v>103</v>
      </c>
      <c r="D3" s="130"/>
      <c r="E3" s="130"/>
      <c r="F3" s="130"/>
      <c r="G3" s="130"/>
      <c r="H3" s="130"/>
      <c r="I3" s="33" t="s">
        <v>94</v>
      </c>
      <c r="J3" s="130" t="str">
        <f>CONCATENATE("31.12.",Deckblatt!C5)</f>
        <v>31.12.2019</v>
      </c>
      <c r="K3" s="130"/>
      <c r="L3" s="130"/>
      <c r="M3" s="129" t="s">
        <v>65</v>
      </c>
      <c r="N3" s="129"/>
      <c r="O3" s="29">
        <v>3</v>
      </c>
      <c r="P3" s="9"/>
      <c r="Q3" s="21"/>
    </row>
    <row r="4" spans="1:17" ht="15" customHeight="1">
      <c r="A4" s="24"/>
      <c r="B4" s="8"/>
      <c r="C4" s="138">
        <f>IF(Deckblatt!C16="","",Deckblatt!C16)</f>
      </c>
      <c r="D4" s="138"/>
      <c r="E4" s="138"/>
      <c r="F4" s="138"/>
      <c r="G4" s="138"/>
      <c r="H4" s="138"/>
      <c r="I4" s="138"/>
      <c r="J4" s="138"/>
      <c r="K4" s="138"/>
      <c r="L4" s="138"/>
      <c r="M4" s="138"/>
      <c r="N4" s="138"/>
      <c r="O4" s="138"/>
      <c r="P4" s="9"/>
      <c r="Q4" s="21"/>
    </row>
    <row r="5" spans="1:17" ht="6" customHeight="1">
      <c r="A5" s="24"/>
      <c r="B5" s="11"/>
      <c r="C5" s="12"/>
      <c r="D5" s="12"/>
      <c r="E5" s="12"/>
      <c r="F5" s="12"/>
      <c r="G5" s="12"/>
      <c r="H5" s="12"/>
      <c r="I5" s="12"/>
      <c r="J5" s="12"/>
      <c r="K5" s="12"/>
      <c r="L5" s="12"/>
      <c r="M5" s="12"/>
      <c r="N5" s="12"/>
      <c r="O5" s="12"/>
      <c r="P5" s="13"/>
      <c r="Q5" s="21"/>
    </row>
    <row r="6" spans="1:17" ht="6" customHeight="1">
      <c r="A6" s="24"/>
      <c r="B6" s="25"/>
      <c r="C6" s="25"/>
      <c r="D6" s="25"/>
      <c r="E6" s="25"/>
      <c r="F6" s="25"/>
      <c r="G6" s="25"/>
      <c r="H6" s="25"/>
      <c r="I6" s="25"/>
      <c r="J6" s="25"/>
      <c r="K6" s="25"/>
      <c r="L6" s="25"/>
      <c r="M6" s="25"/>
      <c r="N6" s="25"/>
      <c r="O6" s="25"/>
      <c r="P6" s="25"/>
      <c r="Q6" s="21"/>
    </row>
    <row r="7" spans="1:17" ht="6" customHeight="1">
      <c r="A7" s="24"/>
      <c r="B7" s="5"/>
      <c r="C7" s="6"/>
      <c r="D7" s="6"/>
      <c r="E7" s="6"/>
      <c r="F7" s="6"/>
      <c r="G7" s="6"/>
      <c r="H7" s="6"/>
      <c r="I7" s="6"/>
      <c r="J7" s="6"/>
      <c r="K7" s="6"/>
      <c r="L7" s="6"/>
      <c r="M7" s="6"/>
      <c r="N7" s="6"/>
      <c r="O7" s="6"/>
      <c r="P7" s="7"/>
      <c r="Q7" s="21"/>
    </row>
    <row r="8" spans="1:17" ht="15" customHeight="1">
      <c r="A8" s="24"/>
      <c r="B8" s="8"/>
      <c r="C8" s="82" t="s">
        <v>105</v>
      </c>
      <c r="D8" s="82"/>
      <c r="E8" s="82"/>
      <c r="F8" s="82"/>
      <c r="G8" s="82"/>
      <c r="H8" s="82"/>
      <c r="I8" s="82"/>
      <c r="J8" s="82"/>
      <c r="K8" s="82"/>
      <c r="L8" s="82"/>
      <c r="M8" s="82"/>
      <c r="N8" s="82"/>
      <c r="O8" s="82"/>
      <c r="P8" s="9"/>
      <c r="Q8" s="21"/>
    </row>
    <row r="9" spans="1:17" ht="6" customHeight="1">
      <c r="A9" s="24"/>
      <c r="B9" s="8"/>
      <c r="C9" s="10"/>
      <c r="D9" s="10"/>
      <c r="E9" s="10"/>
      <c r="F9" s="10"/>
      <c r="G9" s="10"/>
      <c r="H9" s="10"/>
      <c r="I9" s="10"/>
      <c r="J9" s="10"/>
      <c r="K9" s="10"/>
      <c r="L9" s="10"/>
      <c r="M9" s="10"/>
      <c r="N9" s="10"/>
      <c r="O9" s="10"/>
      <c r="P9" s="9"/>
      <c r="Q9" s="21"/>
    </row>
    <row r="10" spans="1:17" s="4" customFormat="1" ht="15" customHeight="1">
      <c r="A10" s="28"/>
      <c r="B10" s="14"/>
      <c r="C10" s="87" t="s">
        <v>104</v>
      </c>
      <c r="D10" s="87"/>
      <c r="E10" s="87"/>
      <c r="F10" s="87"/>
      <c r="G10" s="87"/>
      <c r="H10" s="87"/>
      <c r="I10" s="87"/>
      <c r="J10" s="15"/>
      <c r="K10" s="15"/>
      <c r="L10" s="15"/>
      <c r="M10" s="87">
        <f>Deckblatt!C5</f>
        <v>2019</v>
      </c>
      <c r="N10" s="87"/>
      <c r="O10" s="87"/>
      <c r="P10" s="16"/>
      <c r="Q10" s="22"/>
    </row>
    <row r="11" spans="1:17" ht="6" customHeight="1">
      <c r="A11" s="24"/>
      <c r="B11" s="8"/>
      <c r="C11" s="10"/>
      <c r="D11" s="10"/>
      <c r="E11" s="10"/>
      <c r="F11" s="10"/>
      <c r="G11" s="10"/>
      <c r="H11" s="10"/>
      <c r="I11" s="10"/>
      <c r="J11" s="10"/>
      <c r="K11" s="10"/>
      <c r="L11" s="2"/>
      <c r="M11" s="10"/>
      <c r="N11" s="10"/>
      <c r="O11" s="10"/>
      <c r="P11" s="9"/>
      <c r="Q11" s="21"/>
    </row>
    <row r="12" spans="1:17" ht="15" customHeight="1">
      <c r="A12" s="24"/>
      <c r="B12" s="43" t="s">
        <v>38</v>
      </c>
      <c r="C12" s="82" t="s">
        <v>13</v>
      </c>
      <c r="D12" s="82"/>
      <c r="E12" s="82"/>
      <c r="F12" s="82"/>
      <c r="G12" s="82"/>
      <c r="H12" s="82"/>
      <c r="I12" s="82"/>
      <c r="J12" s="10"/>
      <c r="K12" s="10"/>
      <c r="L12" s="2"/>
      <c r="M12" s="140">
        <f>M89+M77+M72+M50+M39+M29+M19+M14</f>
        <v>0</v>
      </c>
      <c r="N12" s="140"/>
      <c r="O12" s="49">
        <f>IF(M12="","",IF($M$107=0,0,M12/$M$107))</f>
        <v>0</v>
      </c>
      <c r="P12" s="9"/>
      <c r="Q12" s="21"/>
    </row>
    <row r="13" spans="1:17" ht="15" customHeight="1">
      <c r="A13" s="24"/>
      <c r="B13" s="8"/>
      <c r="C13" s="10"/>
      <c r="D13" s="10"/>
      <c r="E13" s="10"/>
      <c r="F13" s="10"/>
      <c r="G13" s="10"/>
      <c r="H13" s="10"/>
      <c r="I13" s="10"/>
      <c r="J13" s="10"/>
      <c r="K13" s="10"/>
      <c r="L13" s="2"/>
      <c r="M13" s="10"/>
      <c r="N13" s="10"/>
      <c r="O13" s="2"/>
      <c r="P13" s="9"/>
      <c r="Q13" s="21"/>
    </row>
    <row r="14" spans="1:17" ht="15" customHeight="1">
      <c r="A14" s="24"/>
      <c r="B14" s="8"/>
      <c r="C14" s="82" t="s">
        <v>16</v>
      </c>
      <c r="D14" s="82"/>
      <c r="E14" s="82"/>
      <c r="F14" s="82"/>
      <c r="G14" s="82"/>
      <c r="H14" s="82"/>
      <c r="I14" s="82"/>
      <c r="J14" s="10"/>
      <c r="K14" s="10"/>
      <c r="L14" s="2"/>
      <c r="M14" s="139">
        <f>M16</f>
        <v>0</v>
      </c>
      <c r="N14" s="139"/>
      <c r="O14" s="49">
        <f>IF(M14="","",IF($M$107=0,0,M14/$M$107))</f>
        <v>0</v>
      </c>
      <c r="P14" s="9"/>
      <c r="Q14" s="21"/>
    </row>
    <row r="15" spans="1:17" ht="6" customHeight="1">
      <c r="A15" s="24"/>
      <c r="B15" s="8"/>
      <c r="C15" s="10"/>
      <c r="D15" s="10"/>
      <c r="E15" s="10"/>
      <c r="F15" s="10"/>
      <c r="G15" s="10"/>
      <c r="H15" s="10"/>
      <c r="I15" s="10"/>
      <c r="J15" s="10"/>
      <c r="K15" s="10"/>
      <c r="L15" s="2"/>
      <c r="M15" s="10"/>
      <c r="N15" s="10"/>
      <c r="O15" s="49"/>
      <c r="P15" s="9"/>
      <c r="Q15" s="21"/>
    </row>
    <row r="16" spans="1:17" ht="15" customHeight="1">
      <c r="A16" s="24"/>
      <c r="B16" s="8"/>
      <c r="C16" s="137" t="s">
        <v>106</v>
      </c>
      <c r="D16" s="137"/>
      <c r="E16" s="137"/>
      <c r="F16" s="137"/>
      <c r="G16" s="137"/>
      <c r="H16" s="137"/>
      <c r="I16" s="137"/>
      <c r="J16" s="10"/>
      <c r="K16" s="10"/>
      <c r="L16" s="2"/>
      <c r="M16" s="135"/>
      <c r="N16" s="136"/>
      <c r="O16" s="49">
        <f>IF(M16="","",IF($M$107=0,0,M16/$M$107))</f>
      </c>
      <c r="P16" s="9"/>
      <c r="Q16" s="21"/>
    </row>
    <row r="17" spans="1:17" ht="15" customHeight="1">
      <c r="A17" s="24"/>
      <c r="B17" s="8"/>
      <c r="C17" s="137" t="s">
        <v>107</v>
      </c>
      <c r="D17" s="137"/>
      <c r="E17" s="137"/>
      <c r="F17" s="137"/>
      <c r="G17" s="137"/>
      <c r="H17" s="137"/>
      <c r="I17" s="137"/>
      <c r="J17" s="10"/>
      <c r="K17" s="10"/>
      <c r="L17" s="2"/>
      <c r="M17" s="135"/>
      <c r="N17" s="136"/>
      <c r="O17" s="49">
        <f>IF(M17="","",IF($M$107=0,0,M17/$M$107))</f>
      </c>
      <c r="P17" s="9"/>
      <c r="Q17" s="21"/>
    </row>
    <row r="18" spans="1:17" ht="15" customHeight="1">
      <c r="A18" s="24"/>
      <c r="B18" s="8"/>
      <c r="C18" s="10"/>
      <c r="D18" s="10"/>
      <c r="E18" s="10"/>
      <c r="F18" s="10"/>
      <c r="G18" s="10"/>
      <c r="H18" s="10"/>
      <c r="I18" s="10"/>
      <c r="J18" s="10"/>
      <c r="K18" s="10"/>
      <c r="L18" s="2"/>
      <c r="M18" s="10"/>
      <c r="N18" s="10"/>
      <c r="O18" s="2"/>
      <c r="P18" s="9"/>
      <c r="Q18" s="21"/>
    </row>
    <row r="19" spans="1:17" ht="15" customHeight="1">
      <c r="A19" s="24"/>
      <c r="B19" s="8"/>
      <c r="C19" s="82" t="s">
        <v>108</v>
      </c>
      <c r="D19" s="82"/>
      <c r="E19" s="82"/>
      <c r="F19" s="82"/>
      <c r="G19" s="82"/>
      <c r="H19" s="82"/>
      <c r="I19" s="82"/>
      <c r="J19" s="10"/>
      <c r="K19" s="10"/>
      <c r="L19" s="2"/>
      <c r="M19" s="139">
        <f>M22+M26</f>
        <v>0</v>
      </c>
      <c r="N19" s="139"/>
      <c r="O19" s="49">
        <f>IF(M19="","",IF($M$107=0,0,M19/$M$107))</f>
        <v>0</v>
      </c>
      <c r="P19" s="9"/>
      <c r="Q19" s="21"/>
    </row>
    <row r="20" spans="1:17" ht="6" customHeight="1">
      <c r="A20" s="24"/>
      <c r="B20" s="8"/>
      <c r="C20" s="10"/>
      <c r="D20" s="10"/>
      <c r="E20" s="10"/>
      <c r="F20" s="10"/>
      <c r="G20" s="10"/>
      <c r="H20" s="10"/>
      <c r="I20" s="10"/>
      <c r="J20" s="10"/>
      <c r="K20" s="10"/>
      <c r="L20" s="2"/>
      <c r="M20" s="10"/>
      <c r="N20" s="10"/>
      <c r="O20" s="2"/>
      <c r="P20" s="9"/>
      <c r="Q20" s="21"/>
    </row>
    <row r="21" spans="1:17" ht="15" customHeight="1">
      <c r="A21" s="24"/>
      <c r="B21" s="8"/>
      <c r="C21" s="137" t="s">
        <v>109</v>
      </c>
      <c r="D21" s="137"/>
      <c r="E21" s="137"/>
      <c r="F21" s="137"/>
      <c r="G21" s="137"/>
      <c r="H21" s="137"/>
      <c r="I21" s="137"/>
      <c r="J21" s="10"/>
      <c r="K21" s="10"/>
      <c r="L21" s="2"/>
      <c r="M21" s="10"/>
      <c r="N21" s="10"/>
      <c r="O21" s="2"/>
      <c r="P21" s="9"/>
      <c r="Q21" s="21"/>
    </row>
    <row r="22" spans="1:17" ht="15" customHeight="1">
      <c r="A22" s="24"/>
      <c r="B22" s="8"/>
      <c r="C22" s="137" t="s">
        <v>110</v>
      </c>
      <c r="D22" s="137"/>
      <c r="E22" s="137"/>
      <c r="F22" s="137"/>
      <c r="G22" s="137"/>
      <c r="H22" s="137"/>
      <c r="I22" s="137"/>
      <c r="J22" s="10"/>
      <c r="K22" s="10"/>
      <c r="L22" s="2"/>
      <c r="M22" s="135"/>
      <c r="N22" s="136"/>
      <c r="O22" s="49">
        <f>IF(M22="","",IF($M$107=0,0,M22/$M$107))</f>
      </c>
      <c r="P22" s="9"/>
      <c r="Q22" s="21"/>
    </row>
    <row r="23" spans="1:17" ht="15" customHeight="1">
      <c r="A23" s="24"/>
      <c r="B23" s="8"/>
      <c r="C23" s="137" t="str">
        <f>C17</f>
        <v>  - davon in Fremdwährungen:</v>
      </c>
      <c r="D23" s="137"/>
      <c r="E23" s="137"/>
      <c r="F23" s="137"/>
      <c r="G23" s="137"/>
      <c r="H23" s="137"/>
      <c r="I23" s="137"/>
      <c r="J23" s="10"/>
      <c r="K23" s="10"/>
      <c r="L23" s="2"/>
      <c r="M23" s="135"/>
      <c r="N23" s="136"/>
      <c r="O23" s="49">
        <f>IF(M23="","",IF($M$107=0,0,M23/$M$107))</f>
      </c>
      <c r="P23" s="9"/>
      <c r="Q23" s="21"/>
    </row>
    <row r="24" spans="1:17" ht="6" customHeight="1">
      <c r="A24" s="24"/>
      <c r="B24" s="8"/>
      <c r="C24" s="34"/>
      <c r="D24" s="34"/>
      <c r="E24" s="34"/>
      <c r="F24" s="34"/>
      <c r="G24" s="34"/>
      <c r="H24" s="34"/>
      <c r="I24" s="34"/>
      <c r="J24" s="10"/>
      <c r="K24" s="10"/>
      <c r="L24" s="2"/>
      <c r="M24" s="10"/>
      <c r="N24" s="10"/>
      <c r="O24" s="2"/>
      <c r="P24" s="9"/>
      <c r="Q24" s="21"/>
    </row>
    <row r="25" spans="1:17" ht="15" customHeight="1">
      <c r="A25" s="24"/>
      <c r="B25" s="8"/>
      <c r="C25" s="137" t="s">
        <v>109</v>
      </c>
      <c r="D25" s="137"/>
      <c r="E25" s="137"/>
      <c r="F25" s="137"/>
      <c r="G25" s="137"/>
      <c r="H25" s="137"/>
      <c r="I25" s="137"/>
      <c r="J25" s="10"/>
      <c r="K25" s="10"/>
      <c r="L25" s="2"/>
      <c r="M25" s="10"/>
      <c r="N25" s="10"/>
      <c r="O25" s="2"/>
      <c r="P25" s="9"/>
      <c r="Q25" s="21"/>
    </row>
    <row r="26" spans="1:17" ht="15" customHeight="1">
      <c r="A26" s="24"/>
      <c r="B26" s="8"/>
      <c r="C26" s="137" t="s">
        <v>114</v>
      </c>
      <c r="D26" s="137"/>
      <c r="E26" s="137"/>
      <c r="F26" s="137"/>
      <c r="G26" s="137"/>
      <c r="H26" s="137"/>
      <c r="I26" s="137"/>
      <c r="J26" s="10"/>
      <c r="K26" s="10"/>
      <c r="L26" s="2"/>
      <c r="M26" s="135"/>
      <c r="N26" s="136"/>
      <c r="O26" s="49">
        <f>IF(M26="","",IF($M$107=0,0,M26/$M$107))</f>
      </c>
      <c r="P26" s="9"/>
      <c r="Q26" s="21"/>
    </row>
    <row r="27" spans="1:17" ht="15" customHeight="1">
      <c r="A27" s="24"/>
      <c r="B27" s="8"/>
      <c r="C27" s="137" t="str">
        <f>C23</f>
        <v>  - davon in Fremdwährungen:</v>
      </c>
      <c r="D27" s="137"/>
      <c r="E27" s="137"/>
      <c r="F27" s="137"/>
      <c r="G27" s="137"/>
      <c r="H27" s="137"/>
      <c r="I27" s="137"/>
      <c r="J27" s="10"/>
      <c r="K27" s="10"/>
      <c r="L27" s="2"/>
      <c r="M27" s="135"/>
      <c r="N27" s="136"/>
      <c r="O27" s="49">
        <f>IF(M27="","",IF($M$107=0,0,M27/$M$107))</f>
      </c>
      <c r="P27" s="9"/>
      <c r="Q27" s="21"/>
    </row>
    <row r="28" spans="1:17" ht="15" customHeight="1">
      <c r="A28" s="24"/>
      <c r="B28" s="8"/>
      <c r="C28" s="10"/>
      <c r="D28" s="10"/>
      <c r="E28" s="10"/>
      <c r="F28" s="10"/>
      <c r="G28" s="10"/>
      <c r="H28" s="10"/>
      <c r="I28" s="10"/>
      <c r="J28" s="10"/>
      <c r="K28" s="10"/>
      <c r="L28" s="2"/>
      <c r="M28" s="10"/>
      <c r="N28" s="10"/>
      <c r="O28" s="2"/>
      <c r="P28" s="9"/>
      <c r="Q28" s="21"/>
    </row>
    <row r="29" spans="1:17" ht="15" customHeight="1">
      <c r="A29" s="24"/>
      <c r="B29" s="8"/>
      <c r="C29" s="82" t="s">
        <v>80</v>
      </c>
      <c r="D29" s="82"/>
      <c r="E29" s="82"/>
      <c r="F29" s="82"/>
      <c r="G29" s="82"/>
      <c r="H29" s="82"/>
      <c r="I29" s="82"/>
      <c r="J29" s="10"/>
      <c r="K29" s="10"/>
      <c r="L29" s="2"/>
      <c r="M29" s="139">
        <f>M32+M35</f>
        <v>0</v>
      </c>
      <c r="N29" s="139"/>
      <c r="O29" s="49">
        <f>IF(M29="","",IF($M$107=0,0,M29/$M$107))</f>
        <v>0</v>
      </c>
      <c r="P29" s="9"/>
      <c r="Q29" s="21"/>
    </row>
    <row r="30" spans="1:17" ht="6" customHeight="1">
      <c r="A30" s="24"/>
      <c r="B30" s="8"/>
      <c r="C30" s="10"/>
      <c r="D30" s="10"/>
      <c r="E30" s="10"/>
      <c r="F30" s="10"/>
      <c r="G30" s="10"/>
      <c r="H30" s="10"/>
      <c r="I30" s="10"/>
      <c r="J30" s="10"/>
      <c r="K30" s="10"/>
      <c r="L30" s="2"/>
      <c r="M30" s="10"/>
      <c r="N30" s="10"/>
      <c r="O30" s="2"/>
      <c r="P30" s="9"/>
      <c r="Q30" s="21"/>
    </row>
    <row r="31" spans="1:17" ht="15" customHeight="1">
      <c r="A31" s="24"/>
      <c r="B31" s="8"/>
      <c r="C31" s="137" t="s">
        <v>111</v>
      </c>
      <c r="D31" s="137"/>
      <c r="E31" s="137"/>
      <c r="F31" s="137"/>
      <c r="G31" s="137"/>
      <c r="H31" s="137"/>
      <c r="I31" s="137"/>
      <c r="J31" s="10"/>
      <c r="K31" s="10"/>
      <c r="L31" s="2"/>
      <c r="M31" s="10"/>
      <c r="N31" s="10"/>
      <c r="O31" s="2"/>
      <c r="P31" s="9"/>
      <c r="Q31" s="21"/>
    </row>
    <row r="32" spans="1:17" ht="15" customHeight="1">
      <c r="A32" s="24"/>
      <c r="B32" s="8"/>
      <c r="C32" s="137" t="s">
        <v>112</v>
      </c>
      <c r="D32" s="137"/>
      <c r="E32" s="137"/>
      <c r="F32" s="137"/>
      <c r="G32" s="137"/>
      <c r="H32" s="137"/>
      <c r="I32" s="137"/>
      <c r="J32" s="10"/>
      <c r="K32" s="10"/>
      <c r="L32" s="2"/>
      <c r="M32" s="135"/>
      <c r="N32" s="136"/>
      <c r="O32" s="49">
        <f>IF(M32="","",IF($M$107=0,0,M32/$M$107))</f>
      </c>
      <c r="P32" s="9"/>
      <c r="Q32" s="21"/>
    </row>
    <row r="33" spans="1:17" ht="15" customHeight="1">
      <c r="A33" s="24"/>
      <c r="B33" s="8"/>
      <c r="C33" s="137" t="str">
        <f>C27</f>
        <v>  - davon in Fremdwährungen:</v>
      </c>
      <c r="D33" s="137"/>
      <c r="E33" s="137"/>
      <c r="F33" s="137"/>
      <c r="G33" s="137"/>
      <c r="H33" s="137"/>
      <c r="I33" s="137"/>
      <c r="J33" s="10"/>
      <c r="K33" s="10"/>
      <c r="L33" s="2"/>
      <c r="M33" s="135"/>
      <c r="N33" s="136"/>
      <c r="O33" s="49">
        <f>IF(M33="","",IF($M$107=0,0,M33/$M$107))</f>
      </c>
      <c r="P33" s="9"/>
      <c r="Q33" s="21"/>
    </row>
    <row r="34" spans="1:17" ht="6" customHeight="1">
      <c r="A34" s="24"/>
      <c r="B34" s="8"/>
      <c r="C34" s="34"/>
      <c r="D34" s="34"/>
      <c r="E34" s="34"/>
      <c r="F34" s="34"/>
      <c r="G34" s="34"/>
      <c r="H34" s="34"/>
      <c r="I34" s="34"/>
      <c r="J34" s="10"/>
      <c r="K34" s="10"/>
      <c r="L34" s="2"/>
      <c r="M34" s="10"/>
      <c r="N34" s="10"/>
      <c r="O34" s="2"/>
      <c r="P34" s="9"/>
      <c r="Q34" s="21"/>
    </row>
    <row r="35" spans="1:17" ht="15" customHeight="1">
      <c r="A35" s="24"/>
      <c r="B35" s="8"/>
      <c r="C35" s="137" t="s">
        <v>113</v>
      </c>
      <c r="D35" s="137"/>
      <c r="E35" s="137"/>
      <c r="F35" s="137"/>
      <c r="G35" s="137"/>
      <c r="H35" s="137"/>
      <c r="I35" s="137"/>
      <c r="J35" s="10"/>
      <c r="K35" s="10"/>
      <c r="L35" s="2"/>
      <c r="M35" s="135"/>
      <c r="N35" s="136"/>
      <c r="O35" s="49">
        <f>IF(M35="","",IF($M$107=0,0,M35/$M$107))</f>
      </c>
      <c r="P35" s="9"/>
      <c r="Q35" s="21"/>
    </row>
    <row r="36" spans="1:17" ht="15" customHeight="1">
      <c r="A36" s="24"/>
      <c r="B36" s="8"/>
      <c r="C36" s="137" t="str">
        <f>C33</f>
        <v>  - davon in Fremdwährungen:</v>
      </c>
      <c r="D36" s="137"/>
      <c r="E36" s="137"/>
      <c r="F36" s="137"/>
      <c r="G36" s="137"/>
      <c r="H36" s="137"/>
      <c r="I36" s="137"/>
      <c r="J36" s="10"/>
      <c r="K36" s="10"/>
      <c r="L36" s="2"/>
      <c r="M36" s="135"/>
      <c r="N36" s="136"/>
      <c r="O36" s="49">
        <f>IF(M36="","",IF($M$107=0,0,M36/$M$107))</f>
      </c>
      <c r="P36" s="9"/>
      <c r="Q36" s="21"/>
    </row>
    <row r="37" spans="1:17" ht="15" customHeight="1">
      <c r="A37" s="24"/>
      <c r="B37" s="8"/>
      <c r="C37" s="10"/>
      <c r="D37" s="10"/>
      <c r="E37" s="10"/>
      <c r="F37" s="10"/>
      <c r="G37" s="10"/>
      <c r="H37" s="10"/>
      <c r="I37" s="10"/>
      <c r="J37" s="10"/>
      <c r="K37" s="10"/>
      <c r="L37" s="2"/>
      <c r="M37" s="10"/>
      <c r="N37" s="10"/>
      <c r="O37" s="2"/>
      <c r="P37" s="9"/>
      <c r="Q37" s="21"/>
    </row>
    <row r="38" spans="1:17" ht="15" customHeight="1">
      <c r="A38" s="24"/>
      <c r="B38" s="8"/>
      <c r="C38" s="82" t="s">
        <v>115</v>
      </c>
      <c r="D38" s="82"/>
      <c r="E38" s="82"/>
      <c r="F38" s="82"/>
      <c r="G38" s="82"/>
      <c r="H38" s="82"/>
      <c r="I38" s="82"/>
      <c r="J38" s="10"/>
      <c r="K38" s="10"/>
      <c r="L38" s="2"/>
      <c r="M38" s="45"/>
      <c r="N38" s="45"/>
      <c r="O38" s="2"/>
      <c r="P38" s="9"/>
      <c r="Q38" s="21"/>
    </row>
    <row r="39" spans="1:17" ht="15" customHeight="1">
      <c r="A39" s="24"/>
      <c r="B39" s="8"/>
      <c r="C39" s="82" t="s">
        <v>116</v>
      </c>
      <c r="D39" s="82"/>
      <c r="E39" s="82"/>
      <c r="F39" s="82"/>
      <c r="G39" s="82"/>
      <c r="H39" s="82"/>
      <c r="I39" s="82"/>
      <c r="J39" s="10"/>
      <c r="K39" s="10"/>
      <c r="L39" s="2"/>
      <c r="M39" s="139">
        <f>M42+M46</f>
        <v>0</v>
      </c>
      <c r="N39" s="139"/>
      <c r="O39" s="49">
        <f>IF(M39="","",IF($M$107=0,0,M39/$M$107))</f>
        <v>0</v>
      </c>
      <c r="P39" s="9"/>
      <c r="Q39" s="21"/>
    </row>
    <row r="40" spans="1:17" ht="6" customHeight="1">
      <c r="A40" s="24"/>
      <c r="B40" s="8"/>
      <c r="C40" s="10"/>
      <c r="D40" s="10"/>
      <c r="E40" s="10"/>
      <c r="F40" s="10"/>
      <c r="G40" s="10"/>
      <c r="H40" s="10"/>
      <c r="I40" s="10"/>
      <c r="J40" s="10"/>
      <c r="K40" s="10"/>
      <c r="L40" s="2"/>
      <c r="M40" s="10"/>
      <c r="N40" s="10"/>
      <c r="O40" s="2"/>
      <c r="P40" s="9"/>
      <c r="Q40" s="21"/>
    </row>
    <row r="41" spans="1:17" ht="15" customHeight="1">
      <c r="A41" s="24"/>
      <c r="B41" s="8"/>
      <c r="C41" s="137" t="s">
        <v>117</v>
      </c>
      <c r="D41" s="137"/>
      <c r="E41" s="137"/>
      <c r="F41" s="137"/>
      <c r="G41" s="137"/>
      <c r="H41" s="137"/>
      <c r="I41" s="137"/>
      <c r="J41" s="10"/>
      <c r="K41" s="10"/>
      <c r="L41" s="2"/>
      <c r="M41" s="10"/>
      <c r="N41" s="10"/>
      <c r="O41" s="2"/>
      <c r="P41" s="9"/>
      <c r="Q41" s="21"/>
    </row>
    <row r="42" spans="1:17" ht="15" customHeight="1">
      <c r="A42" s="24"/>
      <c r="B42" s="8"/>
      <c r="C42" s="137" t="s">
        <v>118</v>
      </c>
      <c r="D42" s="137"/>
      <c r="E42" s="137"/>
      <c r="F42" s="137"/>
      <c r="G42" s="137"/>
      <c r="H42" s="137"/>
      <c r="I42" s="137"/>
      <c r="J42" s="10"/>
      <c r="K42" s="10"/>
      <c r="L42" s="2"/>
      <c r="M42" s="135"/>
      <c r="N42" s="136"/>
      <c r="O42" s="49">
        <f>IF(M42="","",IF($M$107=0,0,M42/$M$107))</f>
      </c>
      <c r="P42" s="9"/>
      <c r="Q42" s="21"/>
    </row>
    <row r="43" spans="1:17" ht="15" customHeight="1">
      <c r="A43" s="24"/>
      <c r="B43" s="8"/>
      <c r="C43" s="137" t="str">
        <f>C36</f>
        <v>  - davon in Fremdwährungen:</v>
      </c>
      <c r="D43" s="137"/>
      <c r="E43" s="137"/>
      <c r="F43" s="137"/>
      <c r="G43" s="137"/>
      <c r="H43" s="137"/>
      <c r="I43" s="137"/>
      <c r="J43" s="10"/>
      <c r="K43" s="10"/>
      <c r="L43" s="2"/>
      <c r="M43" s="135"/>
      <c r="N43" s="136"/>
      <c r="O43" s="49">
        <f>IF(M43="","",IF($M$107=0,0,M43/$M$107))</f>
      </c>
      <c r="P43" s="9"/>
      <c r="Q43" s="21"/>
    </row>
    <row r="44" spans="1:17" ht="6" customHeight="1">
      <c r="A44" s="24"/>
      <c r="B44" s="8"/>
      <c r="C44" s="34"/>
      <c r="D44" s="34"/>
      <c r="E44" s="34"/>
      <c r="F44" s="34"/>
      <c r="G44" s="34"/>
      <c r="H44" s="34"/>
      <c r="I44" s="34"/>
      <c r="J44" s="10"/>
      <c r="K44" s="10"/>
      <c r="L44" s="2"/>
      <c r="M44" s="10"/>
      <c r="N44" s="10"/>
      <c r="O44" s="2"/>
      <c r="P44" s="9"/>
      <c r="Q44" s="21"/>
    </row>
    <row r="45" spans="1:17" ht="15" customHeight="1">
      <c r="A45" s="24"/>
      <c r="B45" s="8"/>
      <c r="C45" s="137" t="str">
        <f>C41</f>
        <v>  Aktien und ähnliche Wertschriften / Beteiligungen an Gesellschaften mit</v>
      </c>
      <c r="D45" s="137"/>
      <c r="E45" s="137"/>
      <c r="F45" s="137"/>
      <c r="G45" s="137"/>
      <c r="H45" s="137"/>
      <c r="I45" s="137"/>
      <c r="J45" s="10"/>
      <c r="K45" s="10"/>
      <c r="L45" s="2"/>
      <c r="M45" s="10"/>
      <c r="N45" s="10"/>
      <c r="O45" s="2"/>
      <c r="P45" s="9"/>
      <c r="Q45" s="21"/>
    </row>
    <row r="46" spans="1:17" ht="15" customHeight="1">
      <c r="A46" s="24"/>
      <c r="B46" s="8"/>
      <c r="C46" s="137" t="s">
        <v>119</v>
      </c>
      <c r="D46" s="137"/>
      <c r="E46" s="137"/>
      <c r="F46" s="137"/>
      <c r="G46" s="137"/>
      <c r="H46" s="137"/>
      <c r="I46" s="137"/>
      <c r="J46" s="10"/>
      <c r="K46" s="10"/>
      <c r="L46" s="2"/>
      <c r="M46" s="135"/>
      <c r="N46" s="136"/>
      <c r="O46" s="49">
        <f>IF(M46="","",IF($M$107=0,0,M46/$M$107))</f>
      </c>
      <c r="P46" s="9"/>
      <c r="Q46" s="21"/>
    </row>
    <row r="47" spans="1:17" ht="15" customHeight="1">
      <c r="A47" s="24"/>
      <c r="B47" s="8"/>
      <c r="C47" s="137" t="str">
        <f>C43</f>
        <v>  - davon in Fremdwährungen:</v>
      </c>
      <c r="D47" s="137"/>
      <c r="E47" s="137"/>
      <c r="F47" s="137"/>
      <c r="G47" s="137"/>
      <c r="H47" s="137"/>
      <c r="I47" s="137"/>
      <c r="J47" s="10"/>
      <c r="K47" s="10"/>
      <c r="L47" s="2"/>
      <c r="M47" s="135"/>
      <c r="N47" s="136"/>
      <c r="O47" s="49">
        <f>IF(M47="","",IF($M$107=0,0,M47/$M$107))</f>
      </c>
      <c r="P47" s="9"/>
      <c r="Q47" s="21"/>
    </row>
    <row r="48" spans="1:17" ht="15" customHeight="1">
      <c r="A48" s="24"/>
      <c r="B48" s="8"/>
      <c r="C48" s="10"/>
      <c r="D48" s="10"/>
      <c r="E48" s="10"/>
      <c r="F48" s="10"/>
      <c r="G48" s="10"/>
      <c r="H48" s="10"/>
      <c r="I48" s="10"/>
      <c r="J48" s="10"/>
      <c r="K48" s="10"/>
      <c r="L48" s="2"/>
      <c r="M48" s="10"/>
      <c r="N48" s="10"/>
      <c r="O48" s="2"/>
      <c r="P48" s="9"/>
      <c r="Q48" s="21"/>
    </row>
    <row r="49" spans="1:17" ht="15" customHeight="1">
      <c r="A49" s="24"/>
      <c r="B49" s="8"/>
      <c r="C49" s="82" t="s">
        <v>120</v>
      </c>
      <c r="D49" s="82"/>
      <c r="E49" s="82"/>
      <c r="F49" s="82"/>
      <c r="G49" s="82"/>
      <c r="H49" s="82"/>
      <c r="I49" s="82"/>
      <c r="J49" s="10"/>
      <c r="K49" s="10"/>
      <c r="L49" s="2"/>
      <c r="M49" s="45"/>
      <c r="N49" s="45"/>
      <c r="O49" s="2"/>
      <c r="P49" s="9"/>
      <c r="Q49" s="21"/>
    </row>
    <row r="50" spans="1:17" ht="15" customHeight="1">
      <c r="A50" s="24"/>
      <c r="B50" s="8"/>
      <c r="C50" s="82" t="s">
        <v>121</v>
      </c>
      <c r="D50" s="82"/>
      <c r="E50" s="82"/>
      <c r="F50" s="82"/>
      <c r="G50" s="82"/>
      <c r="H50" s="82"/>
      <c r="I50" s="82"/>
      <c r="J50" s="10"/>
      <c r="K50" s="10"/>
      <c r="L50" s="2"/>
      <c r="M50" s="139">
        <f>M54+M59</f>
        <v>0</v>
      </c>
      <c r="N50" s="139"/>
      <c r="O50" s="49">
        <f>IF(M50="","",IF($M$107=0,0,M50/$M$107))</f>
        <v>0</v>
      </c>
      <c r="P50" s="9"/>
      <c r="Q50" s="21"/>
    </row>
    <row r="51" spans="1:17" ht="6" customHeight="1">
      <c r="A51" s="24"/>
      <c r="B51" s="8"/>
      <c r="C51" s="10"/>
      <c r="D51" s="10"/>
      <c r="E51" s="10"/>
      <c r="F51" s="10"/>
      <c r="G51" s="10"/>
      <c r="H51" s="10"/>
      <c r="I51" s="10"/>
      <c r="J51" s="10"/>
      <c r="K51" s="10"/>
      <c r="L51" s="2"/>
      <c r="M51" s="10"/>
      <c r="N51" s="10"/>
      <c r="O51" s="2"/>
      <c r="P51" s="9"/>
      <c r="Q51" s="21"/>
    </row>
    <row r="52" spans="1:17" ht="15" customHeight="1">
      <c r="A52" s="24"/>
      <c r="B52" s="8"/>
      <c r="C52" s="137" t="s">
        <v>122</v>
      </c>
      <c r="D52" s="137"/>
      <c r="E52" s="137"/>
      <c r="F52" s="137"/>
      <c r="G52" s="137"/>
      <c r="H52" s="137"/>
      <c r="I52" s="137"/>
      <c r="J52" s="10"/>
      <c r="K52" s="10"/>
      <c r="L52" s="2"/>
      <c r="M52" s="10"/>
      <c r="N52" s="10"/>
      <c r="O52" s="2"/>
      <c r="P52" s="9"/>
      <c r="Q52" s="21"/>
    </row>
    <row r="53" spans="1:17" ht="15" customHeight="1">
      <c r="A53" s="24"/>
      <c r="B53" s="8"/>
      <c r="C53" s="137" t="s">
        <v>123</v>
      </c>
      <c r="D53" s="137"/>
      <c r="E53" s="137"/>
      <c r="F53" s="137"/>
      <c r="G53" s="137"/>
      <c r="H53" s="137"/>
      <c r="I53" s="137"/>
      <c r="J53" s="10"/>
      <c r="K53" s="10"/>
      <c r="L53" s="2"/>
      <c r="M53" s="10"/>
      <c r="N53" s="10"/>
      <c r="O53" s="2"/>
      <c r="P53" s="9"/>
      <c r="Q53" s="21"/>
    </row>
    <row r="54" spans="1:17" ht="15" customHeight="1">
      <c r="A54" s="24"/>
      <c r="B54" s="8"/>
      <c r="C54" s="137" t="s">
        <v>124</v>
      </c>
      <c r="D54" s="137"/>
      <c r="E54" s="137"/>
      <c r="F54" s="137"/>
      <c r="G54" s="137"/>
      <c r="H54" s="137"/>
      <c r="I54" s="137"/>
      <c r="J54" s="10"/>
      <c r="K54" s="10"/>
      <c r="L54" s="2"/>
      <c r="M54" s="135"/>
      <c r="N54" s="136"/>
      <c r="O54" s="49">
        <f>IF(M54="","",IF($M$107=0,0,M54/$M$107))</f>
      </c>
      <c r="P54" s="9"/>
      <c r="Q54" s="21"/>
    </row>
    <row r="55" spans="1:17" ht="15" customHeight="1">
      <c r="A55" s="24"/>
      <c r="B55" s="8"/>
      <c r="C55" s="137" t="str">
        <f>C47</f>
        <v>  - davon in Fremdwährungen:</v>
      </c>
      <c r="D55" s="137"/>
      <c r="E55" s="137"/>
      <c r="F55" s="137"/>
      <c r="G55" s="137"/>
      <c r="H55" s="137"/>
      <c r="I55" s="137"/>
      <c r="J55" s="10"/>
      <c r="K55" s="10"/>
      <c r="L55" s="2"/>
      <c r="M55" s="135"/>
      <c r="N55" s="136"/>
      <c r="O55" s="49">
        <f>IF(M55="","",IF($M$107=0,0,M55/$M$107))</f>
      </c>
      <c r="P55" s="9"/>
      <c r="Q55" s="21"/>
    </row>
    <row r="56" spans="1:17" ht="6" customHeight="1">
      <c r="A56" s="24"/>
      <c r="B56" s="8"/>
      <c r="C56" s="10"/>
      <c r="D56" s="10"/>
      <c r="E56" s="10"/>
      <c r="F56" s="10"/>
      <c r="G56" s="10"/>
      <c r="H56" s="10"/>
      <c r="I56" s="10"/>
      <c r="J56" s="10"/>
      <c r="K56" s="10"/>
      <c r="L56" s="2"/>
      <c r="M56" s="10"/>
      <c r="N56" s="10"/>
      <c r="O56" s="2"/>
      <c r="P56" s="9"/>
      <c r="Q56" s="21"/>
    </row>
    <row r="57" spans="1:17" ht="15" customHeight="1">
      <c r="A57" s="24"/>
      <c r="B57" s="8"/>
      <c r="C57" s="137" t="str">
        <f>C52</f>
        <v>  Grundstücke, Immobilien, Beteiligungen an Immobiliengesellschaften,</v>
      </c>
      <c r="D57" s="137"/>
      <c r="E57" s="137"/>
      <c r="F57" s="137"/>
      <c r="G57" s="137"/>
      <c r="H57" s="137"/>
      <c r="I57" s="137"/>
      <c r="J57" s="10"/>
      <c r="K57" s="10"/>
      <c r="L57" s="2"/>
      <c r="M57" s="10"/>
      <c r="N57" s="10"/>
      <c r="O57" s="2"/>
      <c r="P57" s="9"/>
      <c r="Q57" s="21"/>
    </row>
    <row r="58" spans="1:17" ht="15" customHeight="1">
      <c r="A58" s="24"/>
      <c r="B58" s="8"/>
      <c r="C58" s="137" t="s">
        <v>125</v>
      </c>
      <c r="D58" s="137"/>
      <c r="E58" s="137"/>
      <c r="F58" s="137"/>
      <c r="G58" s="137"/>
      <c r="H58" s="137"/>
      <c r="I58" s="137"/>
      <c r="J58" s="10"/>
      <c r="K58" s="10"/>
      <c r="L58" s="2"/>
      <c r="M58" s="10"/>
      <c r="N58" s="10"/>
      <c r="O58" s="2"/>
      <c r="P58" s="9"/>
      <c r="Q58" s="21"/>
    </row>
    <row r="59" spans="1:17" ht="15" customHeight="1">
      <c r="A59" s="24"/>
      <c r="B59" s="8"/>
      <c r="C59" s="137" t="s">
        <v>126</v>
      </c>
      <c r="D59" s="137"/>
      <c r="E59" s="137"/>
      <c r="F59" s="137"/>
      <c r="G59" s="137"/>
      <c r="H59" s="137"/>
      <c r="I59" s="137"/>
      <c r="J59" s="10"/>
      <c r="K59" s="10"/>
      <c r="L59" s="2"/>
      <c r="M59" s="135"/>
      <c r="N59" s="136"/>
      <c r="O59" s="49">
        <f>IF(M59="","",IF($M$107=0,0,M59/$M$107))</f>
      </c>
      <c r="P59" s="9"/>
      <c r="Q59" s="21"/>
    </row>
    <row r="60" spans="1:17" ht="15" customHeight="1">
      <c r="A60" s="24"/>
      <c r="B60" s="8"/>
      <c r="C60" s="137" t="str">
        <f>C55</f>
        <v>  - davon in Fremdwährungen:</v>
      </c>
      <c r="D60" s="137"/>
      <c r="E60" s="137"/>
      <c r="F60" s="137"/>
      <c r="G60" s="137"/>
      <c r="H60" s="137"/>
      <c r="I60" s="137"/>
      <c r="J60" s="10"/>
      <c r="K60" s="10"/>
      <c r="L60" s="2"/>
      <c r="M60" s="135"/>
      <c r="N60" s="136"/>
      <c r="O60" s="49">
        <f>IF(M60="","",IF($M$107=0,0,M60/$M$107))</f>
      </c>
      <c r="P60" s="9"/>
      <c r="Q60" s="21"/>
    </row>
    <row r="61" spans="1:17" ht="6" customHeight="1">
      <c r="A61" s="24"/>
      <c r="B61" s="40"/>
      <c r="C61" s="41"/>
      <c r="D61" s="41"/>
      <c r="E61" s="41"/>
      <c r="F61" s="41"/>
      <c r="G61" s="41"/>
      <c r="H61" s="41"/>
      <c r="I61" s="41"/>
      <c r="J61" s="41"/>
      <c r="K61" s="41"/>
      <c r="L61" s="41"/>
      <c r="M61" s="41"/>
      <c r="N61" s="41"/>
      <c r="O61" s="41"/>
      <c r="P61" s="42"/>
      <c r="Q61" s="21"/>
    </row>
    <row r="62" spans="1:17" ht="6" customHeight="1" thickBot="1">
      <c r="A62" s="26"/>
      <c r="B62" s="27"/>
      <c r="C62" s="27"/>
      <c r="D62" s="27"/>
      <c r="E62" s="27"/>
      <c r="F62" s="27"/>
      <c r="G62" s="27"/>
      <c r="H62" s="27"/>
      <c r="I62" s="27"/>
      <c r="J62" s="27"/>
      <c r="K62" s="27"/>
      <c r="L62" s="27"/>
      <c r="M62" s="27"/>
      <c r="N62" s="27"/>
      <c r="O62" s="27"/>
      <c r="P62" s="27"/>
      <c r="Q62" s="23"/>
    </row>
    <row r="63" spans="1:17" ht="6" customHeight="1">
      <c r="A63" s="18"/>
      <c r="B63" s="19"/>
      <c r="C63" s="19"/>
      <c r="D63" s="19"/>
      <c r="E63" s="19"/>
      <c r="F63" s="19"/>
      <c r="G63" s="19"/>
      <c r="H63" s="19"/>
      <c r="I63" s="19"/>
      <c r="J63" s="19"/>
      <c r="K63" s="19"/>
      <c r="L63" s="19"/>
      <c r="M63" s="19"/>
      <c r="N63" s="19"/>
      <c r="O63" s="19"/>
      <c r="P63" s="19"/>
      <c r="Q63" s="20"/>
    </row>
    <row r="64" spans="1:17" ht="6" customHeight="1">
      <c r="A64" s="24"/>
      <c r="B64" s="5"/>
      <c r="C64" s="6"/>
      <c r="D64" s="6"/>
      <c r="E64" s="6"/>
      <c r="F64" s="6"/>
      <c r="G64" s="6"/>
      <c r="H64" s="6"/>
      <c r="I64" s="6"/>
      <c r="J64" s="6"/>
      <c r="K64" s="6"/>
      <c r="L64" s="6"/>
      <c r="M64" s="6"/>
      <c r="N64" s="6"/>
      <c r="O64" s="6"/>
      <c r="P64" s="7"/>
      <c r="Q64" s="21"/>
    </row>
    <row r="65" spans="1:17" ht="15" customHeight="1">
      <c r="A65" s="24"/>
      <c r="B65" s="8"/>
      <c r="C65" s="130" t="s">
        <v>127</v>
      </c>
      <c r="D65" s="130"/>
      <c r="E65" s="130"/>
      <c r="F65" s="130"/>
      <c r="G65" s="130"/>
      <c r="H65" s="130"/>
      <c r="I65" s="33" t="str">
        <f>I3</f>
        <v>per:</v>
      </c>
      <c r="J65" s="130" t="str">
        <f>J3</f>
        <v>31.12.2019</v>
      </c>
      <c r="K65" s="130"/>
      <c r="L65" s="130"/>
      <c r="M65" s="129" t="s">
        <v>65</v>
      </c>
      <c r="N65" s="129"/>
      <c r="O65" s="29">
        <v>4</v>
      </c>
      <c r="P65" s="9"/>
      <c r="Q65" s="21"/>
    </row>
    <row r="66" spans="1:17" ht="15" customHeight="1">
      <c r="A66" s="24"/>
      <c r="B66" s="8"/>
      <c r="C66" s="138">
        <f>IF(Deckblatt!C16="","",Deckblatt!C16)</f>
      </c>
      <c r="D66" s="138"/>
      <c r="E66" s="138"/>
      <c r="F66" s="138"/>
      <c r="G66" s="138"/>
      <c r="H66" s="138"/>
      <c r="I66" s="138"/>
      <c r="J66" s="138"/>
      <c r="K66" s="138"/>
      <c r="L66" s="138"/>
      <c r="M66" s="138"/>
      <c r="N66" s="138"/>
      <c r="O66" s="138"/>
      <c r="P66" s="9"/>
      <c r="Q66" s="21"/>
    </row>
    <row r="67" spans="1:17" ht="6" customHeight="1">
      <c r="A67" s="24"/>
      <c r="B67" s="11"/>
      <c r="C67" s="12"/>
      <c r="D67" s="12"/>
      <c r="E67" s="12"/>
      <c r="F67" s="12"/>
      <c r="G67" s="12"/>
      <c r="H67" s="12"/>
      <c r="I67" s="12"/>
      <c r="J67" s="12"/>
      <c r="K67" s="12"/>
      <c r="L67" s="12"/>
      <c r="M67" s="12"/>
      <c r="N67" s="12"/>
      <c r="O67" s="12"/>
      <c r="P67" s="13"/>
      <c r="Q67" s="21"/>
    </row>
    <row r="68" spans="1:17" ht="6" customHeight="1">
      <c r="A68" s="24"/>
      <c r="B68" s="25"/>
      <c r="C68" s="25"/>
      <c r="D68" s="25"/>
      <c r="E68" s="25"/>
      <c r="F68" s="25"/>
      <c r="G68" s="25"/>
      <c r="H68" s="25"/>
      <c r="I68" s="25"/>
      <c r="J68" s="25"/>
      <c r="K68" s="25"/>
      <c r="L68" s="25"/>
      <c r="M68" s="25"/>
      <c r="N68" s="25"/>
      <c r="O68" s="25"/>
      <c r="P68" s="25"/>
      <c r="Q68" s="21"/>
    </row>
    <row r="69" spans="1:17" ht="6" customHeight="1">
      <c r="A69" s="24"/>
      <c r="B69" s="5"/>
      <c r="C69" s="6"/>
      <c r="D69" s="6"/>
      <c r="E69" s="6"/>
      <c r="F69" s="6"/>
      <c r="G69" s="6"/>
      <c r="H69" s="6"/>
      <c r="I69" s="6"/>
      <c r="J69" s="6"/>
      <c r="K69" s="6"/>
      <c r="L69" s="6"/>
      <c r="M69" s="6"/>
      <c r="N69" s="6"/>
      <c r="O69" s="6"/>
      <c r="P69" s="7"/>
      <c r="Q69" s="21"/>
    </row>
    <row r="70" spans="1:17" ht="15" customHeight="1">
      <c r="A70" s="28"/>
      <c r="B70" s="14"/>
      <c r="C70" s="87" t="s">
        <v>104</v>
      </c>
      <c r="D70" s="87"/>
      <c r="E70" s="87"/>
      <c r="F70" s="87"/>
      <c r="G70" s="87"/>
      <c r="H70" s="87"/>
      <c r="I70" s="87"/>
      <c r="J70" s="10"/>
      <c r="K70" s="10"/>
      <c r="L70" s="10"/>
      <c r="M70" s="87">
        <f>M10</f>
        <v>2019</v>
      </c>
      <c r="N70" s="87"/>
      <c r="O70" s="87"/>
      <c r="P70" s="16"/>
      <c r="Q70" s="22"/>
    </row>
    <row r="71" spans="1:17" ht="6" customHeight="1">
      <c r="A71" s="24"/>
      <c r="B71" s="8"/>
      <c r="C71" s="10"/>
      <c r="D71" s="10"/>
      <c r="E71" s="10"/>
      <c r="F71" s="10"/>
      <c r="G71" s="10"/>
      <c r="H71" s="10"/>
      <c r="I71" s="10"/>
      <c r="J71" s="10"/>
      <c r="K71" s="10"/>
      <c r="L71" s="10"/>
      <c r="M71" s="10"/>
      <c r="N71" s="10"/>
      <c r="O71" s="10"/>
      <c r="P71" s="9"/>
      <c r="Q71" s="21"/>
    </row>
    <row r="72" spans="1:17" ht="15" customHeight="1">
      <c r="A72" s="24"/>
      <c r="B72" s="8"/>
      <c r="C72" s="82" t="s">
        <v>66</v>
      </c>
      <c r="D72" s="82"/>
      <c r="E72" s="82"/>
      <c r="F72" s="82"/>
      <c r="G72" s="82"/>
      <c r="H72" s="82"/>
      <c r="I72" s="82"/>
      <c r="J72" s="10"/>
      <c r="K72" s="10"/>
      <c r="L72" s="10"/>
      <c r="M72" s="139">
        <f>M74</f>
        <v>0</v>
      </c>
      <c r="N72" s="139"/>
      <c r="O72" s="49">
        <f>IF(M72="","",IF($M$107=0,0,M72/$M$107))</f>
        <v>0</v>
      </c>
      <c r="P72" s="9"/>
      <c r="Q72" s="21"/>
    </row>
    <row r="73" spans="1:17" ht="6" customHeight="1">
      <c r="A73" s="24"/>
      <c r="B73" s="8"/>
      <c r="C73" s="10"/>
      <c r="D73" s="10"/>
      <c r="E73" s="10"/>
      <c r="F73" s="10"/>
      <c r="G73" s="10"/>
      <c r="H73" s="10"/>
      <c r="I73" s="10"/>
      <c r="J73" s="10"/>
      <c r="K73" s="10"/>
      <c r="L73" s="10"/>
      <c r="M73" s="10"/>
      <c r="N73" s="10"/>
      <c r="O73" s="49"/>
      <c r="P73" s="9"/>
      <c r="Q73" s="21"/>
    </row>
    <row r="74" spans="1:17" ht="15" customHeight="1">
      <c r="A74" s="24"/>
      <c r="B74" s="8"/>
      <c r="C74" s="137" t="s">
        <v>129</v>
      </c>
      <c r="D74" s="137"/>
      <c r="E74" s="137"/>
      <c r="F74" s="137"/>
      <c r="G74" s="137"/>
      <c r="H74" s="137"/>
      <c r="I74" s="137"/>
      <c r="J74" s="10"/>
      <c r="K74" s="10"/>
      <c r="L74" s="10"/>
      <c r="M74" s="135"/>
      <c r="N74" s="136"/>
      <c r="O74" s="49">
        <f>IF(M74="","",IF($M$107=0,0,M74/$M$107))</f>
      </c>
      <c r="P74" s="9"/>
      <c r="Q74" s="21"/>
    </row>
    <row r="75" spans="1:17" ht="15" customHeight="1">
      <c r="A75" s="24"/>
      <c r="B75" s="8"/>
      <c r="C75" s="137" t="s">
        <v>107</v>
      </c>
      <c r="D75" s="137"/>
      <c r="E75" s="137"/>
      <c r="F75" s="137"/>
      <c r="G75" s="137"/>
      <c r="H75" s="137"/>
      <c r="I75" s="137"/>
      <c r="J75" s="10"/>
      <c r="K75" s="10"/>
      <c r="L75" s="10"/>
      <c r="M75" s="135"/>
      <c r="N75" s="136"/>
      <c r="O75" s="49">
        <f>IF(M75="","",IF($M$107=0,0,M75/$M$107))</f>
      </c>
      <c r="P75" s="9"/>
      <c r="Q75" s="21"/>
    </row>
    <row r="76" spans="1:17" ht="15" customHeight="1">
      <c r="A76" s="24"/>
      <c r="B76" s="8"/>
      <c r="C76" s="10"/>
      <c r="D76" s="10"/>
      <c r="E76" s="10"/>
      <c r="F76" s="10"/>
      <c r="G76" s="10"/>
      <c r="H76" s="10"/>
      <c r="I76" s="10"/>
      <c r="J76" s="10"/>
      <c r="K76" s="10"/>
      <c r="L76" s="10"/>
      <c r="M76" s="10"/>
      <c r="N76" s="10"/>
      <c r="O76" s="49"/>
      <c r="P76" s="9"/>
      <c r="Q76" s="21"/>
    </row>
    <row r="77" spans="1:17" ht="15" customHeight="1">
      <c r="A77" s="24"/>
      <c r="B77" s="8"/>
      <c r="C77" s="82" t="s">
        <v>0</v>
      </c>
      <c r="D77" s="82"/>
      <c r="E77" s="82"/>
      <c r="F77" s="82"/>
      <c r="G77" s="82"/>
      <c r="H77" s="82"/>
      <c r="I77" s="82"/>
      <c r="J77" s="10"/>
      <c r="K77" s="10"/>
      <c r="L77" s="10"/>
      <c r="M77" s="139">
        <f>M86</f>
        <v>0</v>
      </c>
      <c r="N77" s="139"/>
      <c r="O77" s="49">
        <f aca="true" t="shared" si="0" ref="O77:O87">IF(M77="","",IF($M$107=0,0,M77/$M$107))</f>
        <v>0</v>
      </c>
      <c r="P77" s="9"/>
      <c r="Q77" s="21"/>
    </row>
    <row r="78" spans="1:17" ht="6" customHeight="1">
      <c r="A78" s="24"/>
      <c r="B78" s="8"/>
      <c r="C78" s="10"/>
      <c r="D78" s="10"/>
      <c r="E78" s="10"/>
      <c r="F78" s="10"/>
      <c r="G78" s="10"/>
      <c r="H78" s="10"/>
      <c r="I78" s="10"/>
      <c r="J78" s="10"/>
      <c r="K78" s="10"/>
      <c r="L78" s="10"/>
      <c r="M78" s="10"/>
      <c r="N78" s="10"/>
      <c r="O78" s="49"/>
      <c r="P78" s="9"/>
      <c r="Q78" s="21"/>
    </row>
    <row r="79" spans="1:17" ht="15" customHeight="1">
      <c r="A79" s="24"/>
      <c r="B79" s="8"/>
      <c r="C79" s="137" t="s">
        <v>128</v>
      </c>
      <c r="D79" s="137"/>
      <c r="E79" s="137"/>
      <c r="F79" s="137"/>
      <c r="G79" s="137"/>
      <c r="H79" s="137"/>
      <c r="I79" s="137"/>
      <c r="J79" s="10"/>
      <c r="K79" s="10"/>
      <c r="L79" s="10"/>
      <c r="M79" s="135"/>
      <c r="N79" s="136"/>
      <c r="O79" s="49">
        <f t="shared" si="0"/>
      </c>
      <c r="P79" s="9"/>
      <c r="Q79" s="21"/>
    </row>
    <row r="80" spans="1:17" ht="15" customHeight="1">
      <c r="A80" s="24"/>
      <c r="B80" s="8"/>
      <c r="C80" s="137" t="s">
        <v>130</v>
      </c>
      <c r="D80" s="137"/>
      <c r="E80" s="137"/>
      <c r="F80" s="137"/>
      <c r="G80" s="137"/>
      <c r="H80" s="137"/>
      <c r="I80" s="137"/>
      <c r="J80" s="10"/>
      <c r="K80" s="10"/>
      <c r="L80" s="10"/>
      <c r="M80" s="135"/>
      <c r="N80" s="136"/>
      <c r="O80" s="49">
        <f t="shared" si="0"/>
      </c>
      <c r="P80" s="9"/>
      <c r="Q80" s="21"/>
    </row>
    <row r="81" spans="1:17" ht="15" customHeight="1">
      <c r="A81" s="24"/>
      <c r="B81" s="8"/>
      <c r="C81" s="137" t="s">
        <v>131</v>
      </c>
      <c r="D81" s="137"/>
      <c r="E81" s="137"/>
      <c r="F81" s="137"/>
      <c r="G81" s="137"/>
      <c r="H81" s="137"/>
      <c r="I81" s="137"/>
      <c r="J81" s="10"/>
      <c r="K81" s="10"/>
      <c r="L81" s="10"/>
      <c r="M81" s="135"/>
      <c r="N81" s="136"/>
      <c r="O81" s="49">
        <f t="shared" si="0"/>
      </c>
      <c r="P81" s="9"/>
      <c r="Q81" s="21"/>
    </row>
    <row r="82" spans="1:17" ht="15" customHeight="1">
      <c r="A82" s="24"/>
      <c r="B82" s="8"/>
      <c r="C82" s="137" t="s">
        <v>132</v>
      </c>
      <c r="D82" s="137"/>
      <c r="E82" s="137"/>
      <c r="F82" s="137"/>
      <c r="G82" s="137"/>
      <c r="H82" s="137"/>
      <c r="I82" s="137"/>
      <c r="J82" s="10"/>
      <c r="K82" s="10"/>
      <c r="L82" s="10"/>
      <c r="M82" s="135"/>
      <c r="N82" s="136"/>
      <c r="O82" s="49">
        <f t="shared" si="0"/>
      </c>
      <c r="P82" s="9"/>
      <c r="Q82" s="21"/>
    </row>
    <row r="83" spans="1:17" ht="15" customHeight="1">
      <c r="A83" s="24"/>
      <c r="B83" s="8"/>
      <c r="C83" s="137" t="s">
        <v>133</v>
      </c>
      <c r="D83" s="137"/>
      <c r="E83" s="137"/>
      <c r="F83" s="137"/>
      <c r="G83" s="137"/>
      <c r="H83" s="137"/>
      <c r="I83" s="137"/>
      <c r="J83" s="10"/>
      <c r="K83" s="10"/>
      <c r="L83" s="10"/>
      <c r="M83" s="135"/>
      <c r="N83" s="136"/>
      <c r="O83" s="49">
        <f t="shared" si="0"/>
      </c>
      <c r="P83" s="9"/>
      <c r="Q83" s="21"/>
    </row>
    <row r="84" spans="1:17" ht="15" customHeight="1">
      <c r="A84" s="24"/>
      <c r="B84" s="8"/>
      <c r="C84" s="137" t="s">
        <v>260</v>
      </c>
      <c r="D84" s="137"/>
      <c r="E84" s="137"/>
      <c r="F84" s="137"/>
      <c r="G84" s="137"/>
      <c r="H84" s="137"/>
      <c r="I84" s="137"/>
      <c r="J84" s="10"/>
      <c r="K84" s="10"/>
      <c r="L84" s="10"/>
      <c r="M84" s="135"/>
      <c r="N84" s="136"/>
      <c r="O84" s="49">
        <f t="shared" si="0"/>
      </c>
      <c r="P84" s="9"/>
      <c r="Q84" s="21"/>
    </row>
    <row r="85" spans="1:17" ht="6" customHeight="1">
      <c r="A85" s="24"/>
      <c r="B85" s="8"/>
      <c r="C85" s="34"/>
      <c r="D85" s="34"/>
      <c r="E85" s="34"/>
      <c r="F85" s="34"/>
      <c r="G85" s="34"/>
      <c r="H85" s="34"/>
      <c r="I85" s="34"/>
      <c r="J85" s="10"/>
      <c r="K85" s="10"/>
      <c r="L85" s="10"/>
      <c r="M85" s="10"/>
      <c r="N85" s="10"/>
      <c r="O85" s="49"/>
      <c r="P85" s="9"/>
      <c r="Q85" s="21"/>
    </row>
    <row r="86" spans="1:17" ht="15" customHeight="1">
      <c r="A86" s="24"/>
      <c r="B86" s="8"/>
      <c r="C86" s="137" t="s">
        <v>134</v>
      </c>
      <c r="D86" s="137"/>
      <c r="E86" s="137"/>
      <c r="F86" s="137"/>
      <c r="G86" s="137"/>
      <c r="H86" s="137"/>
      <c r="I86" s="137"/>
      <c r="J86" s="10"/>
      <c r="K86" s="10"/>
      <c r="L86" s="10"/>
      <c r="M86" s="141">
        <f>SUM(M79:N84)</f>
        <v>0</v>
      </c>
      <c r="N86" s="141"/>
      <c r="O86" s="49">
        <f t="shared" si="0"/>
        <v>0</v>
      </c>
      <c r="P86" s="9"/>
      <c r="Q86" s="21"/>
    </row>
    <row r="87" spans="1:17" ht="15" customHeight="1">
      <c r="A87" s="24"/>
      <c r="B87" s="8"/>
      <c r="C87" s="137" t="str">
        <f>C75</f>
        <v>  - davon in Fremdwährungen:</v>
      </c>
      <c r="D87" s="137"/>
      <c r="E87" s="137"/>
      <c r="F87" s="137"/>
      <c r="G87" s="137"/>
      <c r="H87" s="137"/>
      <c r="I87" s="137"/>
      <c r="J87" s="10"/>
      <c r="K87" s="10"/>
      <c r="L87" s="10"/>
      <c r="M87" s="135"/>
      <c r="N87" s="136"/>
      <c r="O87" s="49">
        <f t="shared" si="0"/>
      </c>
      <c r="P87" s="9"/>
      <c r="Q87" s="21"/>
    </row>
    <row r="88" spans="1:17" ht="15" customHeight="1">
      <c r="A88" s="24"/>
      <c r="B88" s="8"/>
      <c r="C88" s="10"/>
      <c r="D88" s="10"/>
      <c r="E88" s="10"/>
      <c r="F88" s="10"/>
      <c r="G88" s="10"/>
      <c r="H88" s="10"/>
      <c r="I88" s="10"/>
      <c r="J88" s="10"/>
      <c r="K88" s="10"/>
      <c r="L88" s="10"/>
      <c r="M88" s="10"/>
      <c r="N88" s="10"/>
      <c r="O88" s="49"/>
      <c r="P88" s="9"/>
      <c r="Q88" s="21"/>
    </row>
    <row r="89" spans="1:17" ht="15" customHeight="1">
      <c r="A89" s="24"/>
      <c r="B89" s="8"/>
      <c r="C89" s="82" t="s">
        <v>135</v>
      </c>
      <c r="D89" s="82"/>
      <c r="E89" s="82"/>
      <c r="F89" s="82"/>
      <c r="G89" s="82"/>
      <c r="H89" s="82"/>
      <c r="I89" s="82"/>
      <c r="J89" s="10"/>
      <c r="K89" s="10"/>
      <c r="L89" s="10"/>
      <c r="M89" s="139">
        <f>M91</f>
        <v>0</v>
      </c>
      <c r="N89" s="139"/>
      <c r="O89" s="49">
        <f>IF(M89="","",IF($M$107=0,0,M89/$M$107))</f>
        <v>0</v>
      </c>
      <c r="P89" s="9"/>
      <c r="Q89" s="21"/>
    </row>
    <row r="90" spans="1:17" ht="6" customHeight="1">
      <c r="A90" s="24"/>
      <c r="B90" s="8"/>
      <c r="C90" s="10"/>
      <c r="D90" s="10"/>
      <c r="E90" s="10"/>
      <c r="F90" s="10"/>
      <c r="G90" s="10"/>
      <c r="H90" s="10"/>
      <c r="I90" s="10"/>
      <c r="J90" s="10"/>
      <c r="K90" s="10"/>
      <c r="L90" s="10"/>
      <c r="M90" s="10"/>
      <c r="N90" s="10"/>
      <c r="O90" s="49"/>
      <c r="P90" s="9"/>
      <c r="Q90" s="21"/>
    </row>
    <row r="91" spans="1:17" ht="15" customHeight="1">
      <c r="A91" s="24"/>
      <c r="B91" s="8"/>
      <c r="C91" s="137" t="s">
        <v>136</v>
      </c>
      <c r="D91" s="137"/>
      <c r="E91" s="137"/>
      <c r="F91" s="137"/>
      <c r="G91" s="137"/>
      <c r="H91" s="137"/>
      <c r="I91" s="137"/>
      <c r="J91" s="10"/>
      <c r="K91" s="10"/>
      <c r="L91" s="10"/>
      <c r="M91" s="135"/>
      <c r="N91" s="136"/>
      <c r="O91" s="49">
        <f>IF(M91="","",IF($M$107=0,0,M91/$M$107))</f>
      </c>
      <c r="P91" s="9"/>
      <c r="Q91" s="21"/>
    </row>
    <row r="92" spans="1:17" ht="15" customHeight="1">
      <c r="A92" s="24"/>
      <c r="B92" s="8"/>
      <c r="C92" s="137" t="s">
        <v>107</v>
      </c>
      <c r="D92" s="137"/>
      <c r="E92" s="137"/>
      <c r="F92" s="137"/>
      <c r="G92" s="137"/>
      <c r="H92" s="137"/>
      <c r="I92" s="137"/>
      <c r="J92" s="10"/>
      <c r="K92" s="10"/>
      <c r="L92" s="10"/>
      <c r="M92" s="135"/>
      <c r="N92" s="136"/>
      <c r="O92" s="49">
        <f>IF(M92="","",IF($M$107=0,0,M92/$M$107))</f>
      </c>
      <c r="P92" s="9"/>
      <c r="Q92" s="21"/>
    </row>
    <row r="93" spans="1:17" ht="15" customHeight="1">
      <c r="A93" s="24"/>
      <c r="B93" s="8"/>
      <c r="C93" s="10"/>
      <c r="D93" s="10"/>
      <c r="E93" s="10"/>
      <c r="F93" s="10"/>
      <c r="G93" s="10"/>
      <c r="H93" s="10"/>
      <c r="I93" s="10"/>
      <c r="J93" s="10"/>
      <c r="K93" s="10"/>
      <c r="L93" s="10"/>
      <c r="M93" s="10"/>
      <c r="N93" s="10"/>
      <c r="O93" s="2"/>
      <c r="P93" s="9"/>
      <c r="Q93" s="21"/>
    </row>
    <row r="94" spans="1:17" ht="15" customHeight="1">
      <c r="A94" s="24"/>
      <c r="B94" s="8"/>
      <c r="C94" s="10"/>
      <c r="D94" s="10"/>
      <c r="E94" s="10"/>
      <c r="F94" s="10"/>
      <c r="G94" s="10"/>
      <c r="H94" s="10"/>
      <c r="I94" s="10"/>
      <c r="J94" s="10"/>
      <c r="K94" s="10"/>
      <c r="L94" s="10"/>
      <c r="M94" s="10"/>
      <c r="N94" s="10"/>
      <c r="O94" s="2"/>
      <c r="P94" s="9"/>
      <c r="Q94" s="21"/>
    </row>
    <row r="95" spans="1:17" ht="15" customHeight="1">
      <c r="A95" s="24"/>
      <c r="B95" s="43" t="s">
        <v>39</v>
      </c>
      <c r="C95" s="82" t="s">
        <v>14</v>
      </c>
      <c r="D95" s="82"/>
      <c r="E95" s="82"/>
      <c r="F95" s="82"/>
      <c r="G95" s="82"/>
      <c r="H95" s="82"/>
      <c r="I95" s="82"/>
      <c r="J95" s="10"/>
      <c r="K95" s="10"/>
      <c r="L95" s="10"/>
      <c r="M95" s="140">
        <f>M97</f>
        <v>0</v>
      </c>
      <c r="N95" s="140"/>
      <c r="O95" s="49">
        <f>IF(M95="","",IF($M$107=0,0,M95/$M$107))</f>
        <v>0</v>
      </c>
      <c r="P95" s="9"/>
      <c r="Q95" s="21"/>
    </row>
    <row r="96" spans="1:17" ht="6" customHeight="1">
      <c r="A96" s="24"/>
      <c r="B96" s="8"/>
      <c r="C96" s="10"/>
      <c r="D96" s="10"/>
      <c r="E96" s="10"/>
      <c r="F96" s="10"/>
      <c r="G96" s="10"/>
      <c r="H96" s="10"/>
      <c r="I96" s="10"/>
      <c r="J96" s="10"/>
      <c r="K96" s="10"/>
      <c r="L96" s="10"/>
      <c r="M96" s="10"/>
      <c r="N96" s="10"/>
      <c r="O96" s="49"/>
      <c r="P96" s="9"/>
      <c r="Q96" s="21"/>
    </row>
    <row r="97" spans="1:17" ht="15" customHeight="1">
      <c r="A97" s="24"/>
      <c r="B97" s="8"/>
      <c r="C97" s="137" t="s">
        <v>137</v>
      </c>
      <c r="D97" s="137"/>
      <c r="E97" s="137"/>
      <c r="F97" s="137"/>
      <c r="G97" s="137"/>
      <c r="H97" s="137"/>
      <c r="I97" s="137"/>
      <c r="J97" s="10"/>
      <c r="K97" s="10"/>
      <c r="L97" s="10"/>
      <c r="M97" s="135"/>
      <c r="N97" s="136"/>
      <c r="O97" s="49">
        <f>IF(M97="","",IF($M$107=0,0,M97/$M$107))</f>
      </c>
      <c r="P97" s="9"/>
      <c r="Q97" s="21"/>
    </row>
    <row r="98" spans="1:17" ht="15" customHeight="1">
      <c r="A98" s="24"/>
      <c r="B98" s="8"/>
      <c r="C98" s="137" t="str">
        <f>C87</f>
        <v>  - davon in Fremdwährungen:</v>
      </c>
      <c r="D98" s="137"/>
      <c r="E98" s="137"/>
      <c r="F98" s="137"/>
      <c r="G98" s="137"/>
      <c r="H98" s="137"/>
      <c r="I98" s="137"/>
      <c r="J98" s="10"/>
      <c r="K98" s="10"/>
      <c r="L98" s="10"/>
      <c r="M98" s="135"/>
      <c r="N98" s="136"/>
      <c r="O98" s="49">
        <f>IF(M98="","",IF($M$107=0,0,M98/$M$107))</f>
      </c>
      <c r="P98" s="9"/>
      <c r="Q98" s="21"/>
    </row>
    <row r="99" spans="1:17" ht="15" customHeight="1">
      <c r="A99" s="24"/>
      <c r="B99" s="8"/>
      <c r="C99" s="34"/>
      <c r="D99" s="34"/>
      <c r="E99" s="34"/>
      <c r="F99" s="34"/>
      <c r="G99" s="34"/>
      <c r="H99" s="34"/>
      <c r="I99" s="34"/>
      <c r="J99" s="10"/>
      <c r="K99" s="10"/>
      <c r="L99" s="10"/>
      <c r="M99" s="10"/>
      <c r="N99" s="10"/>
      <c r="O99" s="49"/>
      <c r="P99" s="9"/>
      <c r="Q99" s="21"/>
    </row>
    <row r="100" spans="1:17" ht="15" customHeight="1">
      <c r="A100" s="24"/>
      <c r="B100" s="8"/>
      <c r="C100" s="10"/>
      <c r="D100" s="10"/>
      <c r="E100" s="10"/>
      <c r="F100" s="10"/>
      <c r="G100" s="10"/>
      <c r="H100" s="10"/>
      <c r="I100" s="10"/>
      <c r="J100" s="10"/>
      <c r="K100" s="10"/>
      <c r="L100" s="10"/>
      <c r="M100" s="10"/>
      <c r="N100" s="10"/>
      <c r="O100" s="49"/>
      <c r="P100" s="9"/>
      <c r="Q100" s="21"/>
    </row>
    <row r="101" spans="1:17" ht="15" customHeight="1">
      <c r="A101" s="24"/>
      <c r="B101" s="43" t="s">
        <v>40</v>
      </c>
      <c r="C101" s="82" t="s">
        <v>21</v>
      </c>
      <c r="D101" s="82"/>
      <c r="E101" s="82"/>
      <c r="F101" s="82"/>
      <c r="G101" s="82"/>
      <c r="H101" s="82"/>
      <c r="I101" s="82"/>
      <c r="J101" s="10"/>
      <c r="K101" s="10"/>
      <c r="L101" s="10"/>
      <c r="M101" s="140">
        <f>M103</f>
        <v>0</v>
      </c>
      <c r="N101" s="140"/>
      <c r="O101" s="49">
        <f>IF(M101="","",IF($M$107=0,0,M101/$M$107))</f>
        <v>0</v>
      </c>
      <c r="P101" s="9"/>
      <c r="Q101" s="21"/>
    </row>
    <row r="102" spans="1:17" ht="6" customHeight="1">
      <c r="A102" s="24"/>
      <c r="B102" s="8"/>
      <c r="C102" s="10"/>
      <c r="D102" s="10"/>
      <c r="E102" s="10"/>
      <c r="F102" s="10"/>
      <c r="G102" s="10"/>
      <c r="H102" s="10"/>
      <c r="I102" s="10"/>
      <c r="J102" s="10"/>
      <c r="K102" s="10"/>
      <c r="L102" s="10"/>
      <c r="M102" s="10"/>
      <c r="N102" s="10"/>
      <c r="O102" s="49"/>
      <c r="P102" s="9"/>
      <c r="Q102" s="21"/>
    </row>
    <row r="103" spans="1:17" ht="15" customHeight="1">
      <c r="A103" s="24"/>
      <c r="B103" s="8"/>
      <c r="C103" s="137" t="s">
        <v>138</v>
      </c>
      <c r="D103" s="137"/>
      <c r="E103" s="137"/>
      <c r="F103" s="137"/>
      <c r="G103" s="137"/>
      <c r="H103" s="137"/>
      <c r="I103" s="137"/>
      <c r="J103" s="10"/>
      <c r="K103" s="10"/>
      <c r="L103" s="10"/>
      <c r="M103" s="135"/>
      <c r="N103" s="136"/>
      <c r="O103" s="49">
        <f>IF(M103="","",IF($M$107=0,0,M103/$M$107))</f>
      </c>
      <c r="P103" s="9"/>
      <c r="Q103" s="21"/>
    </row>
    <row r="104" spans="1:17" ht="15" customHeight="1">
      <c r="A104" s="24"/>
      <c r="B104" s="8"/>
      <c r="C104" s="137" t="str">
        <f>C98</f>
        <v>  - davon in Fremdwährungen:</v>
      </c>
      <c r="D104" s="137"/>
      <c r="E104" s="137"/>
      <c r="F104" s="137"/>
      <c r="G104" s="137"/>
      <c r="H104" s="137"/>
      <c r="I104" s="137"/>
      <c r="J104" s="10"/>
      <c r="K104" s="10"/>
      <c r="L104" s="10"/>
      <c r="M104" s="135"/>
      <c r="N104" s="136"/>
      <c r="O104" s="49">
        <f>IF(M104="","",IF($M$107=0,0,M104/$M$107))</f>
      </c>
      <c r="P104" s="9"/>
      <c r="Q104" s="21"/>
    </row>
    <row r="105" spans="1:17" ht="15" customHeight="1">
      <c r="A105" s="24"/>
      <c r="B105" s="8"/>
      <c r="C105" s="34"/>
      <c r="D105" s="34"/>
      <c r="E105" s="34"/>
      <c r="F105" s="34"/>
      <c r="G105" s="34"/>
      <c r="H105" s="34"/>
      <c r="I105" s="34"/>
      <c r="J105" s="10"/>
      <c r="K105" s="10"/>
      <c r="L105" s="10"/>
      <c r="M105" s="10"/>
      <c r="N105" s="10"/>
      <c r="O105" s="10"/>
      <c r="P105" s="9"/>
      <c r="Q105" s="21"/>
    </row>
    <row r="106" spans="1:17" ht="15" customHeight="1">
      <c r="A106" s="24"/>
      <c r="B106" s="11"/>
      <c r="C106" s="46"/>
      <c r="D106" s="46"/>
      <c r="E106" s="46"/>
      <c r="F106" s="46"/>
      <c r="G106" s="46"/>
      <c r="H106" s="46"/>
      <c r="I106" s="46"/>
      <c r="J106" s="12"/>
      <c r="K106" s="12"/>
      <c r="L106" s="12"/>
      <c r="M106" s="12"/>
      <c r="N106" s="12"/>
      <c r="O106" s="12"/>
      <c r="P106" s="13"/>
      <c r="Q106" s="21"/>
    </row>
    <row r="107" spans="1:17" ht="22.5" customHeight="1" thickBot="1">
      <c r="A107" s="24"/>
      <c r="B107" s="47"/>
      <c r="C107" s="143" t="s">
        <v>139</v>
      </c>
      <c r="D107" s="143"/>
      <c r="E107" s="143"/>
      <c r="F107" s="143"/>
      <c r="G107" s="143"/>
      <c r="H107" s="143"/>
      <c r="I107" s="143"/>
      <c r="J107" s="142"/>
      <c r="K107" s="142"/>
      <c r="L107" s="142"/>
      <c r="M107" s="142">
        <f>M101+M95+M12</f>
        <v>0</v>
      </c>
      <c r="N107" s="142"/>
      <c r="O107" s="142"/>
      <c r="P107" s="48"/>
      <c r="Q107" s="21"/>
    </row>
    <row r="108" spans="1:17" ht="6" customHeight="1" thickTop="1">
      <c r="A108" s="24"/>
      <c r="B108" s="8"/>
      <c r="C108" s="34"/>
      <c r="D108" s="34"/>
      <c r="E108" s="34"/>
      <c r="F108" s="34"/>
      <c r="G108" s="34"/>
      <c r="H108" s="34"/>
      <c r="I108" s="34"/>
      <c r="J108" s="10"/>
      <c r="K108" s="10"/>
      <c r="L108" s="10"/>
      <c r="M108" s="10"/>
      <c r="N108" s="10"/>
      <c r="O108" s="10"/>
      <c r="P108" s="9"/>
      <c r="Q108" s="21"/>
    </row>
    <row r="109" spans="1:17" ht="15" customHeight="1">
      <c r="A109" s="24"/>
      <c r="B109" s="8"/>
      <c r="C109" s="137" t="s">
        <v>140</v>
      </c>
      <c r="D109" s="137"/>
      <c r="E109" s="137"/>
      <c r="F109" s="137"/>
      <c r="G109" s="137"/>
      <c r="H109" s="137"/>
      <c r="I109" s="137"/>
      <c r="J109" s="140"/>
      <c r="K109" s="140"/>
      <c r="L109" s="44"/>
      <c r="M109" s="140">
        <f>M107-M110</f>
        <v>0</v>
      </c>
      <c r="N109" s="140"/>
      <c r="O109" s="44">
        <f>IF(M109="","",IF($M$107=0,0,M109/$M$107))</f>
        <v>0</v>
      </c>
      <c r="P109" s="9"/>
      <c r="Q109" s="21"/>
    </row>
    <row r="110" spans="1:17" ht="15" customHeight="1">
      <c r="A110" s="24"/>
      <c r="B110" s="8"/>
      <c r="C110" s="137" t="str">
        <f>C104</f>
        <v>  - davon in Fremdwährungen:</v>
      </c>
      <c r="D110" s="137"/>
      <c r="E110" s="137"/>
      <c r="F110" s="137"/>
      <c r="G110" s="137"/>
      <c r="H110" s="137"/>
      <c r="I110" s="137"/>
      <c r="J110" s="140"/>
      <c r="K110" s="140"/>
      <c r="L110" s="44"/>
      <c r="M110" s="140">
        <f>M104+M98+M92+M87+M75+M60+M55+M47+M43+M36+M33+M27+M23+M17</f>
        <v>0</v>
      </c>
      <c r="N110" s="140"/>
      <c r="O110" s="44">
        <f>IF(M110="","",IF($M$107=0,0,M110/$M$107))</f>
        <v>0</v>
      </c>
      <c r="P110" s="9"/>
      <c r="Q110" s="21"/>
    </row>
    <row r="111" spans="1:17" ht="6" customHeight="1">
      <c r="A111" s="24"/>
      <c r="B111" s="40"/>
      <c r="C111" s="41"/>
      <c r="D111" s="41"/>
      <c r="E111" s="41"/>
      <c r="F111" s="41"/>
      <c r="G111" s="41"/>
      <c r="H111" s="41"/>
      <c r="I111" s="41"/>
      <c r="J111" s="41"/>
      <c r="K111" s="41"/>
      <c r="L111" s="41"/>
      <c r="M111" s="41"/>
      <c r="N111" s="41"/>
      <c r="O111" s="41"/>
      <c r="P111" s="42"/>
      <c r="Q111" s="21"/>
    </row>
    <row r="112" spans="1:17" ht="6" customHeight="1" thickBot="1">
      <c r="A112" s="26"/>
      <c r="B112" s="27"/>
      <c r="C112" s="27"/>
      <c r="D112" s="27"/>
      <c r="E112" s="27"/>
      <c r="F112" s="27"/>
      <c r="G112" s="27"/>
      <c r="H112" s="27"/>
      <c r="I112" s="27"/>
      <c r="J112" s="27"/>
      <c r="K112" s="27"/>
      <c r="L112" s="27"/>
      <c r="M112" s="27"/>
      <c r="N112" s="27"/>
      <c r="O112" s="27"/>
      <c r="P112" s="27"/>
      <c r="Q112" s="23"/>
    </row>
  </sheetData>
  <sheetProtection password="C7FA" sheet="1" selectLockedCells="1"/>
  <mergeCells count="123">
    <mergeCell ref="C107:I107"/>
    <mergeCell ref="C109:I109"/>
    <mergeCell ref="J109:K109"/>
    <mergeCell ref="M109:N109"/>
    <mergeCell ref="C82:I82"/>
    <mergeCell ref="C83:I83"/>
    <mergeCell ref="M89:N89"/>
    <mergeCell ref="C91:I91"/>
    <mergeCell ref="M91:N91"/>
    <mergeCell ref="C95:I95"/>
    <mergeCell ref="C110:I110"/>
    <mergeCell ref="J110:K110"/>
    <mergeCell ref="M110:N110"/>
    <mergeCell ref="J107:L107"/>
    <mergeCell ref="M107:O107"/>
    <mergeCell ref="M83:N83"/>
    <mergeCell ref="M84:N84"/>
    <mergeCell ref="M92:N92"/>
    <mergeCell ref="C101:I101"/>
    <mergeCell ref="M101:N101"/>
    <mergeCell ref="C92:I92"/>
    <mergeCell ref="C97:I97"/>
    <mergeCell ref="M97:N97"/>
    <mergeCell ref="M103:N103"/>
    <mergeCell ref="C84:I84"/>
    <mergeCell ref="C89:I89"/>
    <mergeCell ref="M87:N87"/>
    <mergeCell ref="C86:I86"/>
    <mergeCell ref="C98:I98"/>
    <mergeCell ref="M98:N98"/>
    <mergeCell ref="C80:I80"/>
    <mergeCell ref="C81:I81"/>
    <mergeCell ref="M80:N80"/>
    <mergeCell ref="M81:N81"/>
    <mergeCell ref="M82:N82"/>
    <mergeCell ref="C104:I104"/>
    <mergeCell ref="M104:N104"/>
    <mergeCell ref="C103:I103"/>
    <mergeCell ref="M86:N86"/>
    <mergeCell ref="C87:I87"/>
    <mergeCell ref="M95:N95"/>
    <mergeCell ref="C70:I70"/>
    <mergeCell ref="M70:O70"/>
    <mergeCell ref="C57:I57"/>
    <mergeCell ref="C58:I58"/>
    <mergeCell ref="C59:I59"/>
    <mergeCell ref="M59:N59"/>
    <mergeCell ref="C60:I60"/>
    <mergeCell ref="M75:N75"/>
    <mergeCell ref="C72:I72"/>
    <mergeCell ref="C55:I55"/>
    <mergeCell ref="M55:N55"/>
    <mergeCell ref="C52:I52"/>
    <mergeCell ref="C53:I53"/>
    <mergeCell ref="C54:I54"/>
    <mergeCell ref="M54:N54"/>
    <mergeCell ref="C43:I43"/>
    <mergeCell ref="M43:N43"/>
    <mergeCell ref="M47:N47"/>
    <mergeCell ref="C49:I49"/>
    <mergeCell ref="C50:I50"/>
    <mergeCell ref="M50:N50"/>
    <mergeCell ref="C47:I47"/>
    <mergeCell ref="M46:N46"/>
    <mergeCell ref="C38:I38"/>
    <mergeCell ref="C39:I39"/>
    <mergeCell ref="M39:N39"/>
    <mergeCell ref="C41:I41"/>
    <mergeCell ref="C42:I42"/>
    <mergeCell ref="M42:N42"/>
    <mergeCell ref="C33:I33"/>
    <mergeCell ref="M33:N33"/>
    <mergeCell ref="C36:I36"/>
    <mergeCell ref="M36:N36"/>
    <mergeCell ref="C29:I29"/>
    <mergeCell ref="M29:N29"/>
    <mergeCell ref="C31:I31"/>
    <mergeCell ref="C35:I35"/>
    <mergeCell ref="M35:N35"/>
    <mergeCell ref="C32:I32"/>
    <mergeCell ref="M32:N32"/>
    <mergeCell ref="C26:I26"/>
    <mergeCell ref="M26:N26"/>
    <mergeCell ref="C27:I27"/>
    <mergeCell ref="M27:N27"/>
    <mergeCell ref="C25:I25"/>
    <mergeCell ref="C8:O8"/>
    <mergeCell ref="M10:O10"/>
    <mergeCell ref="C10:I10"/>
    <mergeCell ref="M12:N12"/>
    <mergeCell ref="M17:N17"/>
    <mergeCell ref="C21:I21"/>
    <mergeCell ref="M19:N19"/>
    <mergeCell ref="M77:N77"/>
    <mergeCell ref="C14:I14"/>
    <mergeCell ref="C16:I16"/>
    <mergeCell ref="C17:I17"/>
    <mergeCell ref="C19:I19"/>
    <mergeCell ref="C46:I46"/>
    <mergeCell ref="M23:N23"/>
    <mergeCell ref="C23:I23"/>
    <mergeCell ref="C22:I22"/>
    <mergeCell ref="M22:N22"/>
    <mergeCell ref="M3:N3"/>
    <mergeCell ref="J3:L3"/>
    <mergeCell ref="C3:H3"/>
    <mergeCell ref="C4:O4"/>
    <mergeCell ref="C12:I12"/>
    <mergeCell ref="M72:N72"/>
    <mergeCell ref="C45:I45"/>
    <mergeCell ref="C66:O66"/>
    <mergeCell ref="M14:N14"/>
    <mergeCell ref="M16:N16"/>
    <mergeCell ref="M79:N79"/>
    <mergeCell ref="M60:N60"/>
    <mergeCell ref="C65:H65"/>
    <mergeCell ref="J65:L65"/>
    <mergeCell ref="M65:N65"/>
    <mergeCell ref="C77:I77"/>
    <mergeCell ref="C79:I79"/>
    <mergeCell ref="C74:I74"/>
    <mergeCell ref="M74:N74"/>
    <mergeCell ref="C75:I75"/>
  </mergeCells>
  <conditionalFormatting sqref="M103:N104 M97:N98 M91:N92 M87:N87 M79:N84 M46:N47 M22:N23 M32:N33 M26:N27 M35:N36 M42:N43 M54:N55 M59:N60 M74:N75 M16:N17">
    <cfRule type="expression" priority="1" dxfId="1" stopIfTrue="1">
      <formula>(IF(M16="","",0))=0</formula>
    </cfRule>
  </conditionalFormatting>
  <dataValidations count="15">
    <dataValidation type="decimal" allowBlank="1" showErrorMessage="1" errorTitle="Liquide Mittel" error="Bitte geben Sie einen positiven Wert (oder Null) ein. Der Wert der Gesamtposition darf nicht überschritten werden." sqref="M109:N110 J109:K110">
      <formula1>0</formula1>
      <formula2>M108</formula2>
    </dataValidation>
    <dataValidation type="decimal" operator="greaterThanOrEqual" allowBlank="1" showErrorMessage="1" errorTitle="FMA" error="Bitte geben Sie einen positiven Wert (oder Null) ein. Der Wert muss mindestens gleich hoch sein, als der Fremdwährungsanteil dieser Position." sqref="M46:N46 M22:N22 M103:N103 M97:N97 M42:N42 M91:N91 M32:N32 M74:N74 M35:N35 M59:N59 M16:N16 M54:N54 M26:N26">
      <formula1>MAX(0,M47)</formula1>
    </dataValidation>
    <dataValidation type="decimal" allowBlank="1" showErrorMessage="1" errorTitle="FMA" error="Bitte geben Sie einen positiven Wert (oder Null) ein. Die Gesamtposition &quot;Aktive Rechnungsabgrenzung&quot; darf nicht überschritten werden." sqref="M98:N98">
      <formula1>0</formula1>
      <formula2>M97</formula2>
    </dataValidation>
    <dataValidation type="decimal" allowBlank="1" showErrorMessage="1" errorTitle="FMA" error="Bitte geben Sie einen positiven Wert (oder Null) ein. Die Gesamtposition &quot;Anlagen beim Arbeitgeber&quot; darf nicht überschritten werden." sqref="M92:N92">
      <formula1>0</formula1>
      <formula2>M91</formula2>
    </dataValidation>
    <dataValidation type="decimal" allowBlank="1" showErrorMessage="1" errorTitle="FMA" error="Bitte geben Sie einen positiven Wert (oder Null) ein. Die Gesamtposition &quot;Alternative Anlagen&quot; darf nicht überschritten werden." sqref="M87:N87">
      <formula1>0</formula1>
      <formula2>M86</formula2>
    </dataValidation>
    <dataValidation type="decimal" allowBlank="1" showErrorMessage="1" errorTitle="FMA" error="Bitte geben Sie einen positiven Wert (oder Null) ein. Die Gesamtposition &quot;Aktive Hypothekardarlehen&quot; darf nicht überschritten werden." sqref="M75:N75">
      <formula1>0</formula1>
      <formula2>M74</formula2>
    </dataValidation>
    <dataValidation type="decimal" allowBlank="1" showErrorMessage="1" errorTitle="FMA" error="Bitte geben Sie einen positiven Wert (oder Null) ein. Die Gesamtposition &quot;Immobilien Drittland&quot; darf nicht überschritten werden." sqref="M60:N60">
      <formula1>0</formula1>
      <formula2>M59</formula2>
    </dataValidation>
    <dataValidation type="decimal" allowBlank="1" showErrorMessage="1" errorTitle="FMA" error="Bitte geben Sie einen positiven Wert (oder Null) ein. Die Gesamtposition &quot;Immobilien EWR/Schweiz&quot; darf nicht überschritten werden." sqref="M55:N55">
      <formula1>0</formula1>
      <formula2>M54</formula2>
    </dataValidation>
    <dataValidation type="decimal" allowBlank="1" showErrorMessage="1" errorTitle="FMA" error="Bitte geben Sie einen positiven Wert (oder Null) ein. Die Gesamtposition &quot;Aktien EWR/Schweiz&quot; darf nicht überschritten werden." sqref="M43:N43">
      <formula1>0</formula1>
      <formula2>M42</formula2>
    </dataValidation>
    <dataValidation type="decimal" allowBlank="1" showErrorMessage="1" errorTitle="FMA" error="Bitte geben Sie einen positiven Wert (oder Null) ein. Die Gesamtposition &quot;Aktien Drittland&quot; darf nicht überschritten werden." sqref="M47:N47">
      <formula1>0</formula1>
      <formula2>M46</formula2>
    </dataValidation>
    <dataValidation type="decimal" allowBlank="1" showErrorMessage="1" errorTitle="FMA" error="Bitte geben Sie einen positiven Wert (oder Null) ein. Die Gesamtposition &quot;Obligationen Drittland&quot; darf nicht überschritten werden." sqref="M36:N36">
      <formula1>0</formula1>
      <formula2>M35</formula2>
    </dataValidation>
    <dataValidation type="decimal" allowBlank="1" showErrorMessage="1" errorTitle="FMA" error="Bitte geben Sie einen positiven Wert (oder Null) ein. Die Gesamtposition &quot;Obligationen EWR/Schweiz&quot; darf nicht überschritten werden." sqref="M33:N33">
      <formula1>0</formula1>
      <formula2>M32</formula2>
    </dataValidation>
    <dataValidation type="decimal" allowBlank="1" showErrorMessage="1" errorTitle="FMA" error="Bitte geben Sie einen positiven Wert (oder Null) ein. Die Gesamtposition &quot;Festgeldforderungen Drittland&quot; darf nicht überschritten werden." sqref="M27:N27">
      <formula1>0</formula1>
      <formula2>M26</formula2>
    </dataValidation>
    <dataValidation type="decimal" allowBlank="1" showErrorMessage="1" errorTitle="FMA" error="Bitte geben Sie einen positiven Wert (oder Null) ein. Die Gesamtposition &quot;Festgeldforderungen EWR/Schweiz&quot; darf nicht überschritten werden." sqref="M23:N23">
      <formula1>0</formula1>
      <formula2>M22</formula2>
    </dataValidation>
    <dataValidation type="decimal" allowBlank="1" showErrorMessage="1" errorTitle="FMA" error="Bitte geben Sie einen positiven Wert (oder Null) ein. Die Gesamtposition &quot;Liquide Mittel&quot; darf nicht überschritten werden." sqref="M17:N17">
      <formula1>0</formula1>
      <formula2>M16</formula2>
    </dataValidation>
  </dataValidations>
  <printOptions horizontalCentered="1"/>
  <pageMargins left="0.5905511811023623" right="0.4724409448818898" top="0.5905511811023623" bottom="0.4724409448818898" header="0.2362204724409449" footer="0.2362204724409449"/>
  <pageSetup horizontalDpi="600" verticalDpi="600" orientation="portrait" paperSize="9" r:id="rId1"/>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Q104"/>
  <sheetViews>
    <sheetView showGridLines="0" showRowColHeaders="0" zoomScalePageLayoutView="0" workbookViewId="0" topLeftCell="A1">
      <selection activeCell="M14" sqref="M14:N14"/>
    </sheetView>
  </sheetViews>
  <sheetFormatPr defaultColWidth="11.421875" defaultRowHeight="15" customHeight="1"/>
  <cols>
    <col min="1" max="1" width="1.1484375" style="3" customWidth="1"/>
    <col min="2" max="2" width="2.57421875" style="3" customWidth="1"/>
    <col min="3" max="15" width="6.421875" style="3" customWidth="1"/>
    <col min="16" max="16" width="2.57421875" style="3" customWidth="1"/>
    <col min="17" max="17" width="1.1484375" style="3" customWidth="1"/>
    <col min="18" max="16384" width="11.421875" style="3" customWidth="1"/>
  </cols>
  <sheetData>
    <row r="1" spans="1:17" ht="6" customHeight="1">
      <c r="A1" s="18"/>
      <c r="B1" s="19"/>
      <c r="C1" s="19"/>
      <c r="D1" s="19"/>
      <c r="E1" s="19"/>
      <c r="F1" s="19"/>
      <c r="G1" s="19"/>
      <c r="H1" s="19"/>
      <c r="I1" s="19"/>
      <c r="J1" s="19"/>
      <c r="K1" s="19"/>
      <c r="L1" s="19"/>
      <c r="M1" s="19"/>
      <c r="N1" s="19"/>
      <c r="O1" s="19"/>
      <c r="P1" s="19"/>
      <c r="Q1" s="20"/>
    </row>
    <row r="2" spans="1:17" ht="6" customHeight="1">
      <c r="A2" s="24"/>
      <c r="B2" s="5"/>
      <c r="C2" s="6"/>
      <c r="D2" s="6"/>
      <c r="E2" s="6"/>
      <c r="F2" s="6"/>
      <c r="G2" s="6"/>
      <c r="H2" s="6"/>
      <c r="I2" s="6"/>
      <c r="J2" s="6"/>
      <c r="K2" s="6"/>
      <c r="L2" s="6"/>
      <c r="M2" s="6"/>
      <c r="N2" s="6"/>
      <c r="O2" s="6"/>
      <c r="P2" s="7"/>
      <c r="Q2" s="21"/>
    </row>
    <row r="3" spans="1:17" ht="15" customHeight="1">
      <c r="A3" s="24"/>
      <c r="B3" s="8"/>
      <c r="C3" s="130" t="s">
        <v>141</v>
      </c>
      <c r="D3" s="130"/>
      <c r="E3" s="130"/>
      <c r="F3" s="130"/>
      <c r="G3" s="130"/>
      <c r="H3" s="130"/>
      <c r="I3" s="33" t="s">
        <v>94</v>
      </c>
      <c r="J3" s="130" t="str">
        <f>CONCATENATE("31.12.",Deckblatt!C5)</f>
        <v>31.12.2019</v>
      </c>
      <c r="K3" s="130"/>
      <c r="L3" s="130"/>
      <c r="M3" s="129" t="s">
        <v>65</v>
      </c>
      <c r="N3" s="129"/>
      <c r="O3" s="29">
        <v>5</v>
      </c>
      <c r="P3" s="9"/>
      <c r="Q3" s="21"/>
    </row>
    <row r="4" spans="1:17" ht="15" customHeight="1">
      <c r="A4" s="24"/>
      <c r="B4" s="8"/>
      <c r="C4" s="138">
        <f>IF(Deckblatt!C16="","",Deckblatt!C16)</f>
      </c>
      <c r="D4" s="138"/>
      <c r="E4" s="138"/>
      <c r="F4" s="138"/>
      <c r="G4" s="138"/>
      <c r="H4" s="138"/>
      <c r="I4" s="138"/>
      <c r="J4" s="138"/>
      <c r="K4" s="138"/>
      <c r="L4" s="138"/>
      <c r="M4" s="138"/>
      <c r="N4" s="138"/>
      <c r="O4" s="138"/>
      <c r="P4" s="9"/>
      <c r="Q4" s="21"/>
    </row>
    <row r="5" spans="1:17" ht="6" customHeight="1">
      <c r="A5" s="24"/>
      <c r="B5" s="11"/>
      <c r="C5" s="12"/>
      <c r="D5" s="12"/>
      <c r="E5" s="12"/>
      <c r="F5" s="12"/>
      <c r="G5" s="12"/>
      <c r="H5" s="12"/>
      <c r="I5" s="12"/>
      <c r="J5" s="12"/>
      <c r="K5" s="12"/>
      <c r="L5" s="12"/>
      <c r="M5" s="12"/>
      <c r="N5" s="12"/>
      <c r="O5" s="12"/>
      <c r="P5" s="13"/>
      <c r="Q5" s="21"/>
    </row>
    <row r="6" spans="1:17" ht="6" customHeight="1">
      <c r="A6" s="24"/>
      <c r="B6" s="25"/>
      <c r="C6" s="25"/>
      <c r="D6" s="25"/>
      <c r="E6" s="25"/>
      <c r="F6" s="25"/>
      <c r="G6" s="25"/>
      <c r="H6" s="25"/>
      <c r="I6" s="25"/>
      <c r="J6" s="25"/>
      <c r="K6" s="25"/>
      <c r="L6" s="25"/>
      <c r="M6" s="25"/>
      <c r="N6" s="25"/>
      <c r="O6" s="25"/>
      <c r="P6" s="25"/>
      <c r="Q6" s="21"/>
    </row>
    <row r="7" spans="1:17" ht="6" customHeight="1">
      <c r="A7" s="24"/>
      <c r="B7" s="5"/>
      <c r="C7" s="6"/>
      <c r="D7" s="6"/>
      <c r="E7" s="6"/>
      <c r="F7" s="6"/>
      <c r="G7" s="6"/>
      <c r="H7" s="6"/>
      <c r="I7" s="6"/>
      <c r="J7" s="6"/>
      <c r="K7" s="6"/>
      <c r="L7" s="6"/>
      <c r="M7" s="6"/>
      <c r="N7" s="6"/>
      <c r="O7" s="6"/>
      <c r="P7" s="7"/>
      <c r="Q7" s="21"/>
    </row>
    <row r="8" spans="1:17" ht="15" customHeight="1">
      <c r="A8" s="24"/>
      <c r="B8" s="8"/>
      <c r="C8" s="82" t="s">
        <v>142</v>
      </c>
      <c r="D8" s="82"/>
      <c r="E8" s="82"/>
      <c r="F8" s="82"/>
      <c r="G8" s="82"/>
      <c r="H8" s="82"/>
      <c r="I8" s="82"/>
      <c r="J8" s="82"/>
      <c r="K8" s="82"/>
      <c r="L8" s="82"/>
      <c r="M8" s="82"/>
      <c r="N8" s="82"/>
      <c r="O8" s="82"/>
      <c r="P8" s="9"/>
      <c r="Q8" s="21"/>
    </row>
    <row r="9" spans="1:17" ht="6" customHeight="1">
      <c r="A9" s="24"/>
      <c r="B9" s="8"/>
      <c r="C9" s="10"/>
      <c r="D9" s="10"/>
      <c r="E9" s="10"/>
      <c r="F9" s="10"/>
      <c r="G9" s="10"/>
      <c r="H9" s="10"/>
      <c r="I9" s="10"/>
      <c r="J9" s="10"/>
      <c r="K9" s="10"/>
      <c r="L9" s="10"/>
      <c r="M9" s="10"/>
      <c r="N9" s="10"/>
      <c r="O9" s="10"/>
      <c r="P9" s="9"/>
      <c r="Q9" s="21"/>
    </row>
    <row r="10" spans="1:17" s="4" customFormat="1" ht="15" customHeight="1">
      <c r="A10" s="28"/>
      <c r="B10" s="14"/>
      <c r="C10" s="87" t="s">
        <v>104</v>
      </c>
      <c r="D10" s="87"/>
      <c r="E10" s="87"/>
      <c r="F10" s="87"/>
      <c r="G10" s="87"/>
      <c r="H10" s="87"/>
      <c r="I10" s="87"/>
      <c r="J10" s="10"/>
      <c r="K10" s="10"/>
      <c r="L10" s="2"/>
      <c r="M10" s="87">
        <f>Deckblatt!C5</f>
        <v>2019</v>
      </c>
      <c r="N10" s="87"/>
      <c r="O10" s="87"/>
      <c r="P10" s="16"/>
      <c r="Q10" s="22"/>
    </row>
    <row r="11" spans="1:17" ht="6" customHeight="1">
      <c r="A11" s="24"/>
      <c r="B11" s="8"/>
      <c r="C11" s="10"/>
      <c r="D11" s="10"/>
      <c r="E11" s="10"/>
      <c r="F11" s="10"/>
      <c r="G11" s="10"/>
      <c r="H11" s="10"/>
      <c r="I11" s="10"/>
      <c r="J11" s="10"/>
      <c r="K11" s="10"/>
      <c r="L11" s="2"/>
      <c r="M11" s="10"/>
      <c r="N11" s="10"/>
      <c r="O11" s="10"/>
      <c r="P11" s="9"/>
      <c r="Q11" s="21"/>
    </row>
    <row r="12" spans="1:17" ht="15" customHeight="1">
      <c r="A12" s="24"/>
      <c r="B12" s="43" t="s">
        <v>41</v>
      </c>
      <c r="C12" s="82" t="s">
        <v>67</v>
      </c>
      <c r="D12" s="82"/>
      <c r="E12" s="82"/>
      <c r="F12" s="82"/>
      <c r="G12" s="82"/>
      <c r="H12" s="82"/>
      <c r="I12" s="82"/>
      <c r="J12" s="10"/>
      <c r="K12" s="10"/>
      <c r="L12" s="2"/>
      <c r="M12" s="140">
        <f>SUM(M14:N16)</f>
        <v>0</v>
      </c>
      <c r="N12" s="140"/>
      <c r="O12" s="49">
        <f>IF(M12="","",IF($M$92=0,0,M12/$M$92))</f>
        <v>0</v>
      </c>
      <c r="P12" s="9"/>
      <c r="Q12" s="21"/>
    </row>
    <row r="13" spans="1:17" ht="6" customHeight="1">
      <c r="A13" s="24"/>
      <c r="B13" s="8"/>
      <c r="C13" s="10"/>
      <c r="D13" s="10"/>
      <c r="E13" s="10"/>
      <c r="F13" s="10"/>
      <c r="G13" s="10"/>
      <c r="H13" s="10"/>
      <c r="I13" s="10"/>
      <c r="J13" s="10"/>
      <c r="K13" s="10"/>
      <c r="L13" s="2"/>
      <c r="M13" s="10"/>
      <c r="N13" s="10"/>
      <c r="O13" s="49"/>
      <c r="P13" s="9"/>
      <c r="Q13" s="21"/>
    </row>
    <row r="14" spans="1:17" ht="15" customHeight="1">
      <c r="A14" s="24"/>
      <c r="B14" s="8"/>
      <c r="C14" s="137" t="s">
        <v>26</v>
      </c>
      <c r="D14" s="137"/>
      <c r="E14" s="137"/>
      <c r="F14" s="137"/>
      <c r="G14" s="137"/>
      <c r="H14" s="137"/>
      <c r="I14" s="137"/>
      <c r="J14" s="10"/>
      <c r="K14" s="10"/>
      <c r="L14" s="2"/>
      <c r="M14" s="135"/>
      <c r="N14" s="136"/>
      <c r="O14" s="49">
        <f>IF(M14="","",IF($M$92=0,0,M14/$M$92))</f>
      </c>
      <c r="P14" s="9"/>
      <c r="Q14" s="21"/>
    </row>
    <row r="15" spans="1:17" ht="15" customHeight="1">
      <c r="A15" s="24"/>
      <c r="B15" s="8"/>
      <c r="C15" s="137" t="s">
        <v>68</v>
      </c>
      <c r="D15" s="137"/>
      <c r="E15" s="137"/>
      <c r="F15" s="137"/>
      <c r="G15" s="137"/>
      <c r="H15" s="137"/>
      <c r="I15" s="137"/>
      <c r="J15" s="10"/>
      <c r="K15" s="10"/>
      <c r="L15" s="2"/>
      <c r="M15" s="135"/>
      <c r="N15" s="136"/>
      <c r="O15" s="49">
        <f>IF(M15="","",IF($M$92=0,0,M15/$M$92))</f>
      </c>
      <c r="P15" s="9"/>
      <c r="Q15" s="21"/>
    </row>
    <row r="16" spans="1:17" ht="15" customHeight="1">
      <c r="A16" s="24"/>
      <c r="B16" s="8"/>
      <c r="C16" s="137" t="s">
        <v>7</v>
      </c>
      <c r="D16" s="137"/>
      <c r="E16" s="137"/>
      <c r="F16" s="137"/>
      <c r="G16" s="137"/>
      <c r="H16" s="137"/>
      <c r="I16" s="137"/>
      <c r="J16" s="10"/>
      <c r="K16" s="10"/>
      <c r="L16" s="2"/>
      <c r="M16" s="135"/>
      <c r="N16" s="136"/>
      <c r="O16" s="49">
        <f>IF(M16="","",IF($M$92=0,0,M16/$M$92))</f>
      </c>
      <c r="P16" s="9"/>
      <c r="Q16" s="21"/>
    </row>
    <row r="17" spans="1:17" ht="15" customHeight="1">
      <c r="A17" s="24"/>
      <c r="B17" s="8"/>
      <c r="C17" s="10"/>
      <c r="D17" s="10"/>
      <c r="E17" s="10"/>
      <c r="F17" s="10"/>
      <c r="G17" s="10"/>
      <c r="H17" s="10"/>
      <c r="I17" s="10"/>
      <c r="J17" s="10"/>
      <c r="K17" s="10"/>
      <c r="L17" s="2"/>
      <c r="M17" s="10"/>
      <c r="N17" s="10"/>
      <c r="O17" s="2"/>
      <c r="P17" s="9"/>
      <c r="Q17" s="21"/>
    </row>
    <row r="18" spans="1:17" ht="15" customHeight="1">
      <c r="A18" s="24"/>
      <c r="B18" s="8"/>
      <c r="C18" s="10"/>
      <c r="D18" s="10"/>
      <c r="E18" s="10"/>
      <c r="F18" s="10"/>
      <c r="G18" s="10"/>
      <c r="H18" s="10"/>
      <c r="I18" s="10"/>
      <c r="J18" s="10"/>
      <c r="K18" s="10"/>
      <c r="L18" s="2"/>
      <c r="M18" s="10"/>
      <c r="N18" s="10"/>
      <c r="O18" s="2"/>
      <c r="P18" s="9"/>
      <c r="Q18" s="21"/>
    </row>
    <row r="19" spans="1:17" ht="15" customHeight="1">
      <c r="A19" s="24"/>
      <c r="B19" s="43" t="s">
        <v>42</v>
      </c>
      <c r="C19" s="82" t="s">
        <v>25</v>
      </c>
      <c r="D19" s="82"/>
      <c r="E19" s="82"/>
      <c r="F19" s="82"/>
      <c r="G19" s="82"/>
      <c r="H19" s="82"/>
      <c r="I19" s="82"/>
      <c r="J19" s="10"/>
      <c r="K19" s="10"/>
      <c r="L19" s="2"/>
      <c r="M19" s="140">
        <f>M21</f>
        <v>0</v>
      </c>
      <c r="N19" s="140"/>
      <c r="O19" s="49">
        <f>IF(M19="","",IF($M$92=0,0,M19/$M$92))</f>
        <v>0</v>
      </c>
      <c r="P19" s="9"/>
      <c r="Q19" s="21"/>
    </row>
    <row r="20" spans="1:17" ht="6" customHeight="1">
      <c r="A20" s="24"/>
      <c r="B20" s="8"/>
      <c r="C20" s="10"/>
      <c r="D20" s="10"/>
      <c r="E20" s="10"/>
      <c r="F20" s="10"/>
      <c r="G20" s="10"/>
      <c r="H20" s="10"/>
      <c r="I20" s="10"/>
      <c r="J20" s="10"/>
      <c r="K20" s="10"/>
      <c r="L20" s="2"/>
      <c r="M20" s="10"/>
      <c r="N20" s="10"/>
      <c r="O20" s="2"/>
      <c r="P20" s="9"/>
      <c r="Q20" s="21"/>
    </row>
    <row r="21" spans="1:17" ht="15" customHeight="1">
      <c r="A21" s="24"/>
      <c r="B21" s="8"/>
      <c r="C21" s="137" t="s">
        <v>25</v>
      </c>
      <c r="D21" s="137"/>
      <c r="E21" s="137"/>
      <c r="F21" s="137"/>
      <c r="G21" s="137"/>
      <c r="H21" s="137"/>
      <c r="I21" s="137"/>
      <c r="J21" s="10"/>
      <c r="K21" s="10"/>
      <c r="L21" s="2"/>
      <c r="M21" s="135"/>
      <c r="N21" s="136"/>
      <c r="O21" s="49">
        <f>IF(M21="","",IF($M$92=0,0,M21/$M$92))</f>
      </c>
      <c r="P21" s="9"/>
      <c r="Q21" s="21"/>
    </row>
    <row r="22" spans="1:17" ht="15" customHeight="1">
      <c r="A22" s="24"/>
      <c r="B22" s="8"/>
      <c r="C22" s="10"/>
      <c r="D22" s="10"/>
      <c r="E22" s="10"/>
      <c r="F22" s="10"/>
      <c r="G22" s="10"/>
      <c r="H22" s="10"/>
      <c r="I22" s="10"/>
      <c r="J22" s="10"/>
      <c r="K22" s="10"/>
      <c r="L22" s="2"/>
      <c r="M22" s="10"/>
      <c r="N22" s="10"/>
      <c r="O22" s="2"/>
      <c r="P22" s="9"/>
      <c r="Q22" s="21"/>
    </row>
    <row r="23" spans="1:17" ht="15" customHeight="1">
      <c r="A23" s="24"/>
      <c r="B23" s="8"/>
      <c r="C23" s="10"/>
      <c r="D23" s="10"/>
      <c r="E23" s="10"/>
      <c r="F23" s="10"/>
      <c r="G23" s="10"/>
      <c r="H23" s="10"/>
      <c r="I23" s="10"/>
      <c r="J23" s="10"/>
      <c r="K23" s="10"/>
      <c r="L23" s="2"/>
      <c r="M23" s="10"/>
      <c r="N23" s="10"/>
      <c r="O23" s="2"/>
      <c r="P23" s="9"/>
      <c r="Q23" s="21"/>
    </row>
    <row r="24" spans="1:17" ht="15" customHeight="1">
      <c r="A24" s="24"/>
      <c r="B24" s="43" t="s">
        <v>43</v>
      </c>
      <c r="C24" s="82" t="s">
        <v>143</v>
      </c>
      <c r="D24" s="82"/>
      <c r="E24" s="82"/>
      <c r="F24" s="82"/>
      <c r="G24" s="82"/>
      <c r="H24" s="82"/>
      <c r="I24" s="82"/>
      <c r="J24" s="10"/>
      <c r="K24" s="10"/>
      <c r="L24" s="2"/>
      <c r="M24" s="140">
        <f>SUM(M26:N27)</f>
        <v>0</v>
      </c>
      <c r="N24" s="140"/>
      <c r="O24" s="49">
        <f>IF(M24="","",IF($M$92=0,0,M24/$M$92))</f>
        <v>0</v>
      </c>
      <c r="P24" s="9"/>
      <c r="Q24" s="21"/>
    </row>
    <row r="25" spans="1:17" ht="6" customHeight="1">
      <c r="A25" s="24"/>
      <c r="B25" s="8"/>
      <c r="C25" s="10"/>
      <c r="D25" s="10"/>
      <c r="E25" s="10"/>
      <c r="F25" s="10"/>
      <c r="G25" s="10"/>
      <c r="H25" s="10"/>
      <c r="I25" s="10"/>
      <c r="J25" s="10"/>
      <c r="K25" s="10"/>
      <c r="L25" s="2"/>
      <c r="M25" s="10"/>
      <c r="N25" s="10"/>
      <c r="O25" s="2"/>
      <c r="P25" s="9"/>
      <c r="Q25" s="21"/>
    </row>
    <row r="26" spans="1:17" ht="15" customHeight="1">
      <c r="A26" s="24"/>
      <c r="B26" s="8"/>
      <c r="C26" s="137" t="s">
        <v>144</v>
      </c>
      <c r="D26" s="137"/>
      <c r="E26" s="137"/>
      <c r="F26" s="137"/>
      <c r="G26" s="137"/>
      <c r="H26" s="137"/>
      <c r="I26" s="137"/>
      <c r="J26" s="10"/>
      <c r="K26" s="10"/>
      <c r="L26" s="2"/>
      <c r="M26" s="135"/>
      <c r="N26" s="136"/>
      <c r="O26" s="49">
        <f>IF(M26="","",IF($M$92=0,0,M26/$M$92))</f>
      </c>
      <c r="P26" s="9"/>
      <c r="Q26" s="21"/>
    </row>
    <row r="27" spans="1:17" ht="15" customHeight="1">
      <c r="A27" s="24"/>
      <c r="B27" s="8"/>
      <c r="C27" s="137" t="s">
        <v>145</v>
      </c>
      <c r="D27" s="137"/>
      <c r="E27" s="137"/>
      <c r="F27" s="137"/>
      <c r="G27" s="137"/>
      <c r="H27" s="137"/>
      <c r="I27" s="137"/>
      <c r="J27" s="10"/>
      <c r="K27" s="10"/>
      <c r="L27" s="2"/>
      <c r="M27" s="135"/>
      <c r="N27" s="136"/>
      <c r="O27" s="49">
        <f>IF(M27="","",IF($M$92=0,0,M27/$M$92))</f>
      </c>
      <c r="P27" s="9"/>
      <c r="Q27" s="21"/>
    </row>
    <row r="28" spans="1:17" ht="15" customHeight="1">
      <c r="A28" s="24"/>
      <c r="B28" s="8"/>
      <c r="C28" s="10"/>
      <c r="D28" s="10"/>
      <c r="E28" s="10"/>
      <c r="F28" s="10"/>
      <c r="G28" s="10"/>
      <c r="H28" s="10"/>
      <c r="I28" s="10"/>
      <c r="J28" s="10"/>
      <c r="K28" s="10"/>
      <c r="L28" s="2"/>
      <c r="M28" s="10"/>
      <c r="N28" s="10"/>
      <c r="O28" s="2"/>
      <c r="P28" s="9"/>
      <c r="Q28" s="21"/>
    </row>
    <row r="29" spans="1:17" ht="15" customHeight="1">
      <c r="A29" s="24"/>
      <c r="B29" s="8"/>
      <c r="C29" s="10"/>
      <c r="D29" s="10"/>
      <c r="E29" s="10"/>
      <c r="F29" s="10"/>
      <c r="G29" s="10"/>
      <c r="H29" s="10"/>
      <c r="I29" s="10"/>
      <c r="J29" s="10"/>
      <c r="K29" s="10"/>
      <c r="L29" s="2"/>
      <c r="M29" s="10"/>
      <c r="N29" s="10"/>
      <c r="O29" s="2"/>
      <c r="P29" s="9"/>
      <c r="Q29" s="21"/>
    </row>
    <row r="30" spans="1:17" ht="15" customHeight="1">
      <c r="A30" s="24"/>
      <c r="B30" s="43" t="s">
        <v>44</v>
      </c>
      <c r="C30" s="82" t="s">
        <v>146</v>
      </c>
      <c r="D30" s="82"/>
      <c r="E30" s="82"/>
      <c r="F30" s="82"/>
      <c r="G30" s="82"/>
      <c r="H30" s="82"/>
      <c r="I30" s="82"/>
      <c r="J30" s="10"/>
      <c r="K30" s="10"/>
      <c r="L30" s="2"/>
      <c r="M30" s="140">
        <f>M32</f>
        <v>0</v>
      </c>
      <c r="N30" s="140"/>
      <c r="O30" s="49">
        <f>IF(M30="","",IF($M$92=0,0,M30/$M$92))</f>
        <v>0</v>
      </c>
      <c r="P30" s="9"/>
      <c r="Q30" s="21"/>
    </row>
    <row r="31" spans="1:17" ht="6" customHeight="1">
      <c r="A31" s="24"/>
      <c r="B31" s="8"/>
      <c r="C31" s="10"/>
      <c r="D31" s="10"/>
      <c r="E31" s="10"/>
      <c r="F31" s="10"/>
      <c r="G31" s="10"/>
      <c r="H31" s="10"/>
      <c r="I31" s="10"/>
      <c r="J31" s="10"/>
      <c r="K31" s="10"/>
      <c r="L31" s="2"/>
      <c r="M31" s="10"/>
      <c r="N31" s="10"/>
      <c r="O31" s="2"/>
      <c r="P31" s="9"/>
      <c r="Q31" s="21"/>
    </row>
    <row r="32" spans="1:17" ht="15" customHeight="1">
      <c r="A32" s="24"/>
      <c r="B32" s="8"/>
      <c r="C32" s="137" t="s">
        <v>146</v>
      </c>
      <c r="D32" s="137"/>
      <c r="E32" s="137"/>
      <c r="F32" s="137"/>
      <c r="G32" s="137"/>
      <c r="H32" s="137"/>
      <c r="I32" s="137"/>
      <c r="J32" s="10"/>
      <c r="K32" s="10"/>
      <c r="L32" s="2"/>
      <c r="M32" s="135"/>
      <c r="N32" s="136"/>
      <c r="O32" s="49">
        <f>IF(M32="","",IF($M$92=0,0,M32/$M$92))</f>
      </c>
      <c r="P32" s="9"/>
      <c r="Q32" s="21"/>
    </row>
    <row r="33" spans="1:17" ht="15" customHeight="1">
      <c r="A33" s="24"/>
      <c r="B33" s="8"/>
      <c r="C33" s="10"/>
      <c r="D33" s="10"/>
      <c r="E33" s="10"/>
      <c r="F33" s="10"/>
      <c r="G33" s="10"/>
      <c r="H33" s="10"/>
      <c r="I33" s="10"/>
      <c r="J33" s="10"/>
      <c r="K33" s="10"/>
      <c r="L33" s="2"/>
      <c r="M33" s="10"/>
      <c r="N33" s="10"/>
      <c r="O33" s="2"/>
      <c r="P33" s="9"/>
      <c r="Q33" s="21"/>
    </row>
    <row r="34" spans="1:17" ht="15" customHeight="1">
      <c r="A34" s="24"/>
      <c r="B34" s="8"/>
      <c r="C34" s="10"/>
      <c r="D34" s="10"/>
      <c r="E34" s="10"/>
      <c r="F34" s="10"/>
      <c r="G34" s="10"/>
      <c r="H34" s="10"/>
      <c r="I34" s="10"/>
      <c r="J34" s="10"/>
      <c r="K34" s="10"/>
      <c r="L34" s="2"/>
      <c r="M34" s="10"/>
      <c r="N34" s="10"/>
      <c r="O34" s="2"/>
      <c r="P34" s="9"/>
      <c r="Q34" s="21"/>
    </row>
    <row r="35" spans="1:17" ht="15" customHeight="1">
      <c r="A35" s="24"/>
      <c r="B35" s="43" t="s">
        <v>45</v>
      </c>
      <c r="C35" s="82" t="s">
        <v>23</v>
      </c>
      <c r="D35" s="82"/>
      <c r="E35" s="82"/>
      <c r="F35" s="82"/>
      <c r="G35" s="82"/>
      <c r="H35" s="82"/>
      <c r="I35" s="82"/>
      <c r="J35" s="10"/>
      <c r="K35" s="10"/>
      <c r="L35" s="2"/>
      <c r="M35" s="140">
        <f>M38+M52+M56</f>
        <v>0</v>
      </c>
      <c r="N35" s="140"/>
      <c r="O35" s="49">
        <f>IF(M35="","",IF($M$92=0,0,M35/$M$92))</f>
        <v>0</v>
      </c>
      <c r="P35" s="9"/>
      <c r="Q35" s="21"/>
    </row>
    <row r="36" spans="1:17" ht="37.5" customHeight="1">
      <c r="A36" s="24"/>
      <c r="B36" s="8"/>
      <c r="C36" s="147" t="s">
        <v>147</v>
      </c>
      <c r="D36" s="148"/>
      <c r="E36" s="148"/>
      <c r="F36" s="148"/>
      <c r="G36" s="148"/>
      <c r="H36" s="148"/>
      <c r="I36" s="148"/>
      <c r="J36" s="10"/>
      <c r="K36" s="10"/>
      <c r="L36" s="2"/>
      <c r="P36" s="9"/>
      <c r="Q36" s="21"/>
    </row>
    <row r="37" spans="1:17" ht="15" customHeight="1">
      <c r="A37" s="24"/>
      <c r="B37" s="8"/>
      <c r="C37" s="17"/>
      <c r="D37" s="17"/>
      <c r="E37" s="17"/>
      <c r="F37" s="17"/>
      <c r="G37" s="17"/>
      <c r="H37" s="17"/>
      <c r="I37" s="17"/>
      <c r="J37" s="10"/>
      <c r="K37" s="10"/>
      <c r="L37" s="2"/>
      <c r="M37" s="45"/>
      <c r="N37" s="45"/>
      <c r="O37" s="2"/>
      <c r="P37" s="9"/>
      <c r="Q37" s="21"/>
    </row>
    <row r="38" spans="1:17" ht="15" customHeight="1">
      <c r="A38" s="24"/>
      <c r="B38" s="43"/>
      <c r="C38" s="82" t="s">
        <v>20</v>
      </c>
      <c r="D38" s="82"/>
      <c r="E38" s="82"/>
      <c r="F38" s="82"/>
      <c r="G38" s="82"/>
      <c r="H38" s="82"/>
      <c r="I38" s="82"/>
      <c r="J38" s="10"/>
      <c r="K38" s="10"/>
      <c r="L38" s="2"/>
      <c r="M38" s="139">
        <f>M40+M44</f>
        <v>0</v>
      </c>
      <c r="N38" s="139"/>
      <c r="O38" s="49">
        <f>IF(M38="","",IF($M$92=0,0,M38/$M$92))</f>
        <v>0</v>
      </c>
      <c r="P38" s="9"/>
      <c r="Q38" s="21"/>
    </row>
    <row r="39" spans="1:17" ht="6" customHeight="1">
      <c r="A39" s="24"/>
      <c r="B39" s="8"/>
      <c r="C39" s="10"/>
      <c r="D39" s="10"/>
      <c r="E39" s="10"/>
      <c r="F39" s="10"/>
      <c r="G39" s="10"/>
      <c r="H39" s="10"/>
      <c r="I39" s="10"/>
      <c r="J39" s="10"/>
      <c r="K39" s="10"/>
      <c r="L39" s="2"/>
      <c r="M39" s="10"/>
      <c r="N39" s="10"/>
      <c r="O39" s="2"/>
      <c r="P39" s="9"/>
      <c r="Q39" s="21"/>
    </row>
    <row r="40" spans="1:17" ht="15" customHeight="1">
      <c r="A40" s="24"/>
      <c r="B40" s="8"/>
      <c r="C40" s="137" t="s">
        <v>250</v>
      </c>
      <c r="D40" s="137"/>
      <c r="E40" s="137"/>
      <c r="F40" s="137"/>
      <c r="G40" s="137"/>
      <c r="H40" s="137"/>
      <c r="I40" s="137"/>
      <c r="J40" s="10"/>
      <c r="K40" s="10"/>
      <c r="L40" s="2"/>
      <c r="M40" s="141">
        <f>SUM(M41:N42)</f>
        <v>0</v>
      </c>
      <c r="N40" s="141"/>
      <c r="O40" s="49">
        <f>IF(M40="","",IF($M$92=0,0,M40/$M$92))</f>
        <v>0</v>
      </c>
      <c r="P40" s="9"/>
      <c r="Q40" s="21"/>
    </row>
    <row r="41" spans="1:17" ht="15" customHeight="1">
      <c r="A41" s="24"/>
      <c r="B41" s="8"/>
      <c r="C41" s="137" t="s">
        <v>163</v>
      </c>
      <c r="D41" s="137"/>
      <c r="E41" s="137"/>
      <c r="F41" s="137"/>
      <c r="G41" s="137"/>
      <c r="H41" s="137"/>
      <c r="I41" s="137"/>
      <c r="J41" s="10"/>
      <c r="K41" s="10"/>
      <c r="L41" s="2"/>
      <c r="M41" s="135"/>
      <c r="N41" s="136"/>
      <c r="O41" s="49">
        <f>IF(M41="","",IF($M$92=0,0,M41/$M$92))</f>
      </c>
      <c r="P41" s="9"/>
      <c r="Q41" s="21"/>
    </row>
    <row r="42" spans="1:17" ht="15" customHeight="1">
      <c r="A42" s="24"/>
      <c r="B42" s="8"/>
      <c r="C42" s="137" t="s">
        <v>164</v>
      </c>
      <c r="D42" s="137"/>
      <c r="E42" s="137"/>
      <c r="F42" s="137"/>
      <c r="G42" s="137"/>
      <c r="H42" s="137"/>
      <c r="I42" s="137"/>
      <c r="J42" s="10"/>
      <c r="K42" s="10"/>
      <c r="L42" s="2"/>
      <c r="M42" s="135"/>
      <c r="N42" s="136"/>
      <c r="O42" s="49">
        <f>IF(M42="","",IF($M$92=0,0,M42/$M$92))</f>
      </c>
      <c r="P42" s="9"/>
      <c r="Q42" s="21"/>
    </row>
    <row r="43" spans="1:17" ht="6" customHeight="1">
      <c r="A43" s="24"/>
      <c r="B43" s="8"/>
      <c r="C43" s="10"/>
      <c r="D43" s="10"/>
      <c r="E43" s="10"/>
      <c r="F43" s="10"/>
      <c r="G43" s="10"/>
      <c r="H43" s="10"/>
      <c r="I43" s="10"/>
      <c r="J43" s="10"/>
      <c r="K43" s="10"/>
      <c r="L43" s="2"/>
      <c r="M43" s="10"/>
      <c r="N43" s="10"/>
      <c r="O43" s="2"/>
      <c r="P43" s="9"/>
      <c r="Q43" s="21"/>
    </row>
    <row r="44" spans="1:17" ht="15" customHeight="1">
      <c r="A44" s="24"/>
      <c r="B44" s="8"/>
      <c r="C44" s="137" t="s">
        <v>251</v>
      </c>
      <c r="D44" s="137"/>
      <c r="E44" s="137"/>
      <c r="F44" s="137"/>
      <c r="G44" s="137"/>
      <c r="H44" s="137"/>
      <c r="I44" s="137"/>
      <c r="J44" s="10"/>
      <c r="K44" s="10"/>
      <c r="L44" s="2"/>
      <c r="M44" s="141">
        <f>SUM(M45:N50)</f>
        <v>0</v>
      </c>
      <c r="N44" s="141"/>
      <c r="O44" s="49">
        <f aca="true" t="shared" si="0" ref="O44:O50">IF(M44="","",IF($M$92=0,0,M44/$M$92))</f>
        <v>0</v>
      </c>
      <c r="P44" s="9"/>
      <c r="Q44" s="21"/>
    </row>
    <row r="45" spans="1:17" ht="15" customHeight="1">
      <c r="A45" s="24"/>
      <c r="B45" s="8"/>
      <c r="C45" s="137" t="s">
        <v>148</v>
      </c>
      <c r="D45" s="137"/>
      <c r="E45" s="137"/>
      <c r="F45" s="137"/>
      <c r="G45" s="137"/>
      <c r="H45" s="137"/>
      <c r="I45" s="137"/>
      <c r="J45" s="10"/>
      <c r="K45" s="10"/>
      <c r="L45" s="2"/>
      <c r="M45" s="135"/>
      <c r="N45" s="136"/>
      <c r="O45" s="49">
        <f t="shared" si="0"/>
      </c>
      <c r="P45" s="9"/>
      <c r="Q45" s="21"/>
    </row>
    <row r="46" spans="1:17" ht="15" customHeight="1">
      <c r="A46" s="24"/>
      <c r="B46" s="8"/>
      <c r="C46" s="137" t="s">
        <v>151</v>
      </c>
      <c r="D46" s="137"/>
      <c r="E46" s="137"/>
      <c r="F46" s="137"/>
      <c r="G46" s="137"/>
      <c r="H46" s="137"/>
      <c r="I46" s="137"/>
      <c r="J46" s="10"/>
      <c r="K46" s="10"/>
      <c r="L46" s="2"/>
      <c r="M46" s="135"/>
      <c r="N46" s="136"/>
      <c r="O46" s="49">
        <f t="shared" si="0"/>
      </c>
      <c r="P46" s="9"/>
      <c r="Q46" s="21"/>
    </row>
    <row r="47" spans="1:17" ht="15" customHeight="1">
      <c r="A47" s="24"/>
      <c r="B47" s="8"/>
      <c r="C47" s="137" t="s">
        <v>150</v>
      </c>
      <c r="D47" s="137"/>
      <c r="E47" s="137"/>
      <c r="F47" s="137"/>
      <c r="G47" s="137"/>
      <c r="H47" s="137"/>
      <c r="I47" s="137"/>
      <c r="J47" s="10"/>
      <c r="K47" s="10"/>
      <c r="L47" s="2"/>
      <c r="M47" s="135"/>
      <c r="N47" s="136"/>
      <c r="O47" s="49">
        <f t="shared" si="0"/>
      </c>
      <c r="P47" s="9"/>
      <c r="Q47" s="21"/>
    </row>
    <row r="48" spans="1:17" ht="15" customHeight="1">
      <c r="A48" s="24"/>
      <c r="B48" s="8"/>
      <c r="C48" s="137" t="s">
        <v>149</v>
      </c>
      <c r="D48" s="137"/>
      <c r="E48" s="137"/>
      <c r="F48" s="137"/>
      <c r="G48" s="137"/>
      <c r="H48" s="137"/>
      <c r="I48" s="137"/>
      <c r="J48" s="10"/>
      <c r="K48" s="10"/>
      <c r="L48" s="2"/>
      <c r="M48" s="135"/>
      <c r="N48" s="136"/>
      <c r="O48" s="49">
        <f t="shared" si="0"/>
      </c>
      <c r="P48" s="9"/>
      <c r="Q48" s="21"/>
    </row>
    <row r="49" spans="1:17" ht="15" customHeight="1">
      <c r="A49" s="24"/>
      <c r="B49" s="8"/>
      <c r="C49" s="137" t="s">
        <v>152</v>
      </c>
      <c r="D49" s="137"/>
      <c r="E49" s="137"/>
      <c r="F49" s="137"/>
      <c r="G49" s="137"/>
      <c r="H49" s="137"/>
      <c r="I49" s="137"/>
      <c r="J49" s="10"/>
      <c r="K49" s="10"/>
      <c r="L49" s="2"/>
      <c r="M49" s="135"/>
      <c r="N49" s="136"/>
      <c r="O49" s="49">
        <f t="shared" si="0"/>
      </c>
      <c r="P49" s="9"/>
      <c r="Q49" s="21"/>
    </row>
    <row r="50" spans="1:17" ht="15" customHeight="1">
      <c r="A50" s="24"/>
      <c r="B50" s="8"/>
      <c r="C50" s="137" t="s">
        <v>153</v>
      </c>
      <c r="D50" s="137"/>
      <c r="E50" s="137"/>
      <c r="F50" s="137"/>
      <c r="G50" s="137"/>
      <c r="H50" s="137"/>
      <c r="I50" s="137"/>
      <c r="J50" s="10"/>
      <c r="K50" s="10"/>
      <c r="L50" s="2"/>
      <c r="M50" s="135"/>
      <c r="N50" s="136"/>
      <c r="O50" s="49">
        <f t="shared" si="0"/>
      </c>
      <c r="P50" s="9"/>
      <c r="Q50" s="21"/>
    </row>
    <row r="51" spans="1:17" ht="15" customHeight="1">
      <c r="A51" s="24"/>
      <c r="B51" s="8"/>
      <c r="C51" s="10"/>
      <c r="D51" s="10"/>
      <c r="E51" s="10"/>
      <c r="F51" s="10"/>
      <c r="G51" s="10"/>
      <c r="H51" s="10"/>
      <c r="I51" s="10"/>
      <c r="J51" s="10"/>
      <c r="K51" s="10"/>
      <c r="L51" s="2"/>
      <c r="M51" s="10"/>
      <c r="N51" s="10"/>
      <c r="O51" s="49"/>
      <c r="P51" s="9"/>
      <c r="Q51" s="21"/>
    </row>
    <row r="52" spans="1:17" ht="15" customHeight="1">
      <c r="A52" s="24"/>
      <c r="B52" s="43"/>
      <c r="C52" s="82" t="s">
        <v>27</v>
      </c>
      <c r="D52" s="82"/>
      <c r="E52" s="82"/>
      <c r="F52" s="82"/>
      <c r="G52" s="82"/>
      <c r="H52" s="82"/>
      <c r="I52" s="82"/>
      <c r="J52" s="10"/>
      <c r="K52" s="10"/>
      <c r="L52" s="2"/>
      <c r="M52" s="139">
        <f>M54</f>
        <v>0</v>
      </c>
      <c r="N52" s="139"/>
      <c r="O52" s="49">
        <f>IF(M52="","",IF($M$92=0,0,M52/$M$92))</f>
        <v>0</v>
      </c>
      <c r="P52" s="9"/>
      <c r="Q52" s="21"/>
    </row>
    <row r="53" spans="1:17" ht="6" customHeight="1">
      <c r="A53" s="24"/>
      <c r="B53" s="8"/>
      <c r="C53" s="10"/>
      <c r="D53" s="10"/>
      <c r="E53" s="10"/>
      <c r="F53" s="10"/>
      <c r="G53" s="10"/>
      <c r="H53" s="10"/>
      <c r="I53" s="10"/>
      <c r="J53" s="10"/>
      <c r="K53" s="10"/>
      <c r="L53" s="2"/>
      <c r="M53" s="10"/>
      <c r="N53" s="10"/>
      <c r="O53" s="2"/>
      <c r="P53" s="9"/>
      <c r="Q53" s="21"/>
    </row>
    <row r="54" spans="1:17" ht="15" customHeight="1">
      <c r="A54" s="24"/>
      <c r="B54" s="8"/>
      <c r="C54" s="137" t="s">
        <v>27</v>
      </c>
      <c r="D54" s="137"/>
      <c r="E54" s="137"/>
      <c r="F54" s="137"/>
      <c r="G54" s="137"/>
      <c r="H54" s="137"/>
      <c r="I54" s="137"/>
      <c r="J54" s="10"/>
      <c r="K54" s="10"/>
      <c r="L54" s="2"/>
      <c r="M54" s="135"/>
      <c r="N54" s="136"/>
      <c r="O54" s="49">
        <f>IF(M54="","",IF($M$92=0,0,M54/$M$92))</f>
      </c>
      <c r="P54" s="9"/>
      <c r="Q54" s="21"/>
    </row>
    <row r="55" spans="1:17" ht="15" customHeight="1">
      <c r="A55" s="24"/>
      <c r="B55" s="8"/>
      <c r="C55" s="10"/>
      <c r="D55" s="10"/>
      <c r="E55" s="10"/>
      <c r="F55" s="10"/>
      <c r="G55" s="10"/>
      <c r="H55" s="10"/>
      <c r="I55" s="10"/>
      <c r="J55" s="10"/>
      <c r="K55" s="10"/>
      <c r="L55" s="2"/>
      <c r="M55" s="10"/>
      <c r="N55" s="10"/>
      <c r="O55" s="49"/>
      <c r="P55" s="9"/>
      <c r="Q55" s="21"/>
    </row>
    <row r="56" spans="1:17" ht="15" customHeight="1">
      <c r="A56" s="24"/>
      <c r="B56" s="43"/>
      <c r="C56" s="82" t="s">
        <v>22</v>
      </c>
      <c r="D56" s="82"/>
      <c r="E56" s="82"/>
      <c r="F56" s="82"/>
      <c r="G56" s="82"/>
      <c r="H56" s="82"/>
      <c r="I56" s="82"/>
      <c r="J56" s="10"/>
      <c r="K56" s="10"/>
      <c r="L56" s="2"/>
      <c r="M56" s="139">
        <f>M58</f>
        <v>0</v>
      </c>
      <c r="N56" s="139"/>
      <c r="O56" s="49">
        <f>IF(M56="","",IF($M$92=0,0,M56/$M$92))</f>
        <v>0</v>
      </c>
      <c r="P56" s="9"/>
      <c r="Q56" s="21"/>
    </row>
    <row r="57" spans="1:17" ht="6" customHeight="1">
      <c r="A57" s="24"/>
      <c r="B57" s="8"/>
      <c r="C57" s="10"/>
      <c r="D57" s="10"/>
      <c r="E57" s="10"/>
      <c r="F57" s="10"/>
      <c r="G57" s="10"/>
      <c r="H57" s="10"/>
      <c r="I57" s="10"/>
      <c r="J57" s="10"/>
      <c r="K57" s="10"/>
      <c r="L57" s="2"/>
      <c r="M57" s="10"/>
      <c r="N57" s="10"/>
      <c r="O57" s="2"/>
      <c r="P57" s="9"/>
      <c r="Q57" s="21"/>
    </row>
    <row r="58" spans="1:17" ht="15" customHeight="1">
      <c r="A58" s="24"/>
      <c r="B58" s="8"/>
      <c r="C58" s="137" t="s">
        <v>22</v>
      </c>
      <c r="D58" s="137"/>
      <c r="E58" s="137"/>
      <c r="F58" s="137"/>
      <c r="G58" s="137"/>
      <c r="H58" s="137"/>
      <c r="I58" s="137"/>
      <c r="J58" s="10"/>
      <c r="K58" s="10"/>
      <c r="L58" s="2"/>
      <c r="M58" s="135"/>
      <c r="N58" s="136"/>
      <c r="O58" s="49">
        <f>IF(M58="","",IF($M$92=0,0,M58/$M$92))</f>
      </c>
      <c r="P58" s="9"/>
      <c r="Q58" s="21"/>
    </row>
    <row r="59" spans="1:17" ht="6" customHeight="1">
      <c r="A59" s="24"/>
      <c r="B59" s="40"/>
      <c r="C59" s="41"/>
      <c r="D59" s="41"/>
      <c r="E59" s="41"/>
      <c r="F59" s="41"/>
      <c r="G59" s="41"/>
      <c r="H59" s="41"/>
      <c r="I59" s="41"/>
      <c r="J59" s="41"/>
      <c r="K59" s="41"/>
      <c r="L59" s="41"/>
      <c r="M59" s="41"/>
      <c r="N59" s="41"/>
      <c r="O59" s="41"/>
      <c r="P59" s="42"/>
      <c r="Q59" s="21"/>
    </row>
    <row r="60" spans="1:17" ht="6" customHeight="1" thickBot="1">
      <c r="A60" s="26"/>
      <c r="B60" s="27"/>
      <c r="C60" s="27"/>
      <c r="D60" s="27"/>
      <c r="E60" s="27"/>
      <c r="F60" s="27"/>
      <c r="G60" s="27"/>
      <c r="H60" s="27"/>
      <c r="I60" s="27"/>
      <c r="J60" s="27"/>
      <c r="K60" s="27"/>
      <c r="L60" s="27"/>
      <c r="M60" s="27"/>
      <c r="N60" s="27"/>
      <c r="O60" s="27"/>
      <c r="P60" s="27"/>
      <c r="Q60" s="23"/>
    </row>
    <row r="61" spans="1:17" ht="6" customHeight="1">
      <c r="A61" s="18"/>
      <c r="B61" s="19"/>
      <c r="C61" s="19"/>
      <c r="D61" s="19"/>
      <c r="E61" s="19"/>
      <c r="F61" s="19"/>
      <c r="G61" s="19"/>
      <c r="H61" s="19"/>
      <c r="I61" s="19"/>
      <c r="J61" s="19"/>
      <c r="K61" s="19"/>
      <c r="L61" s="19"/>
      <c r="M61" s="19"/>
      <c r="N61" s="19"/>
      <c r="O61" s="19"/>
      <c r="P61" s="19"/>
      <c r="Q61" s="20"/>
    </row>
    <row r="62" spans="1:17" ht="6" customHeight="1">
      <c r="A62" s="24"/>
      <c r="B62" s="5"/>
      <c r="C62" s="6"/>
      <c r="D62" s="6"/>
      <c r="E62" s="6"/>
      <c r="F62" s="6"/>
      <c r="G62" s="6"/>
      <c r="H62" s="6"/>
      <c r="I62" s="6"/>
      <c r="J62" s="6"/>
      <c r="K62" s="6"/>
      <c r="L62" s="6"/>
      <c r="M62" s="6"/>
      <c r="N62" s="6"/>
      <c r="O62" s="6"/>
      <c r="P62" s="7"/>
      <c r="Q62" s="21"/>
    </row>
    <row r="63" spans="1:17" ht="15" customHeight="1">
      <c r="A63" s="24"/>
      <c r="B63" s="8"/>
      <c r="C63" s="130" t="s">
        <v>154</v>
      </c>
      <c r="D63" s="130"/>
      <c r="E63" s="130"/>
      <c r="F63" s="130"/>
      <c r="G63" s="130"/>
      <c r="H63" s="130"/>
      <c r="I63" s="33" t="str">
        <f>I3</f>
        <v>per:</v>
      </c>
      <c r="J63" s="130" t="str">
        <f>J3</f>
        <v>31.12.2019</v>
      </c>
      <c r="K63" s="130"/>
      <c r="L63" s="130"/>
      <c r="M63" s="129" t="s">
        <v>65</v>
      </c>
      <c r="N63" s="129"/>
      <c r="O63" s="29">
        <v>6</v>
      </c>
      <c r="P63" s="9"/>
      <c r="Q63" s="21"/>
    </row>
    <row r="64" spans="1:17" ht="15" customHeight="1">
      <c r="A64" s="24"/>
      <c r="B64" s="8"/>
      <c r="C64" s="138">
        <f>IF(Deckblatt!C16="","",Deckblatt!C16)</f>
      </c>
      <c r="D64" s="138"/>
      <c r="E64" s="138"/>
      <c r="F64" s="138"/>
      <c r="G64" s="138"/>
      <c r="H64" s="138"/>
      <c r="I64" s="138"/>
      <c r="J64" s="138"/>
      <c r="K64" s="138"/>
      <c r="L64" s="138"/>
      <c r="M64" s="138"/>
      <c r="N64" s="138"/>
      <c r="O64" s="138"/>
      <c r="P64" s="9"/>
      <c r="Q64" s="21"/>
    </row>
    <row r="65" spans="1:17" ht="6" customHeight="1">
      <c r="A65" s="24"/>
      <c r="B65" s="11"/>
      <c r="C65" s="12"/>
      <c r="D65" s="12"/>
      <c r="E65" s="12"/>
      <c r="F65" s="12"/>
      <c r="G65" s="12"/>
      <c r="H65" s="12"/>
      <c r="I65" s="12"/>
      <c r="J65" s="12"/>
      <c r="K65" s="12"/>
      <c r="L65" s="12"/>
      <c r="M65" s="12"/>
      <c r="N65" s="12"/>
      <c r="O65" s="12"/>
      <c r="P65" s="13"/>
      <c r="Q65" s="21"/>
    </row>
    <row r="66" spans="1:17" ht="6" customHeight="1">
      <c r="A66" s="24"/>
      <c r="B66" s="25"/>
      <c r="C66" s="25"/>
      <c r="D66" s="25"/>
      <c r="E66" s="25"/>
      <c r="F66" s="25"/>
      <c r="G66" s="25"/>
      <c r="H66" s="25"/>
      <c r="I66" s="25"/>
      <c r="J66" s="25"/>
      <c r="K66" s="25"/>
      <c r="L66" s="25"/>
      <c r="M66" s="25"/>
      <c r="N66" s="25"/>
      <c r="O66" s="25"/>
      <c r="P66" s="25"/>
      <c r="Q66" s="21"/>
    </row>
    <row r="67" spans="1:17" ht="6" customHeight="1">
      <c r="A67" s="24"/>
      <c r="B67" s="5"/>
      <c r="C67" s="6"/>
      <c r="D67" s="6"/>
      <c r="E67" s="6"/>
      <c r="F67" s="6"/>
      <c r="G67" s="6"/>
      <c r="H67" s="6"/>
      <c r="I67" s="6"/>
      <c r="J67" s="6"/>
      <c r="K67" s="6"/>
      <c r="L67" s="6"/>
      <c r="M67" s="6"/>
      <c r="N67" s="6"/>
      <c r="O67" s="6"/>
      <c r="P67" s="7"/>
      <c r="Q67" s="21"/>
    </row>
    <row r="68" spans="1:17" ht="15" customHeight="1">
      <c r="A68" s="28"/>
      <c r="B68" s="14"/>
      <c r="C68" s="87" t="str">
        <f>C10</f>
        <v>Position</v>
      </c>
      <c r="D68" s="87"/>
      <c r="E68" s="87"/>
      <c r="F68" s="87"/>
      <c r="G68" s="87"/>
      <c r="H68" s="87"/>
      <c r="I68" s="87"/>
      <c r="J68" s="10"/>
      <c r="K68" s="10"/>
      <c r="L68" s="10"/>
      <c r="M68" s="87">
        <f>M10</f>
        <v>2019</v>
      </c>
      <c r="N68" s="87"/>
      <c r="O68" s="87"/>
      <c r="P68" s="16"/>
      <c r="Q68" s="22"/>
    </row>
    <row r="69" spans="1:17" ht="6" customHeight="1">
      <c r="A69" s="24"/>
      <c r="B69" s="8"/>
      <c r="C69" s="10"/>
      <c r="D69" s="10"/>
      <c r="E69" s="10"/>
      <c r="F69" s="10"/>
      <c r="G69" s="10"/>
      <c r="H69" s="10"/>
      <c r="I69" s="10"/>
      <c r="J69" s="10"/>
      <c r="K69" s="10"/>
      <c r="L69" s="10"/>
      <c r="M69" s="10"/>
      <c r="N69" s="10"/>
      <c r="O69" s="10"/>
      <c r="P69" s="9"/>
      <c r="Q69" s="21"/>
    </row>
    <row r="70" spans="1:17" ht="15" customHeight="1">
      <c r="A70" s="24"/>
      <c r="B70" s="43" t="s">
        <v>46</v>
      </c>
      <c r="C70" s="82" t="s">
        <v>15</v>
      </c>
      <c r="D70" s="82"/>
      <c r="E70" s="82"/>
      <c r="F70" s="82"/>
      <c r="G70" s="82"/>
      <c r="H70" s="82"/>
      <c r="I70" s="82"/>
      <c r="J70" s="10"/>
      <c r="K70" s="10"/>
      <c r="L70" s="10"/>
      <c r="M70" s="140">
        <f>M72</f>
        <v>0</v>
      </c>
      <c r="N70" s="140"/>
      <c r="O70" s="49">
        <f>IF(M70="","",IF($M$92=0,0,M70/$M$92))</f>
        <v>0</v>
      </c>
      <c r="P70" s="9"/>
      <c r="Q70" s="21"/>
    </row>
    <row r="71" spans="1:17" ht="6" customHeight="1">
      <c r="A71" s="24"/>
      <c r="B71" s="8"/>
      <c r="C71" s="10"/>
      <c r="D71" s="10"/>
      <c r="E71" s="10"/>
      <c r="F71" s="10"/>
      <c r="G71" s="10"/>
      <c r="H71" s="10"/>
      <c r="I71" s="10"/>
      <c r="J71" s="10"/>
      <c r="K71" s="10"/>
      <c r="L71" s="10"/>
      <c r="M71" s="10"/>
      <c r="N71" s="10"/>
      <c r="O71" s="2"/>
      <c r="P71" s="9"/>
      <c r="Q71" s="21"/>
    </row>
    <row r="72" spans="1:17" ht="15" customHeight="1">
      <c r="A72" s="24"/>
      <c r="B72" s="8"/>
      <c r="C72" s="137" t="s">
        <v>15</v>
      </c>
      <c r="D72" s="137"/>
      <c r="E72" s="137"/>
      <c r="F72" s="137"/>
      <c r="G72" s="137"/>
      <c r="H72" s="137"/>
      <c r="I72" s="137"/>
      <c r="J72" s="10"/>
      <c r="K72" s="10"/>
      <c r="L72" s="10"/>
      <c r="M72" s="135"/>
      <c r="N72" s="136"/>
      <c r="O72" s="49">
        <f>IF(M72="","",IF($M$92=0,0,M72/$M$92))</f>
      </c>
      <c r="P72" s="9"/>
      <c r="Q72" s="21"/>
    </row>
    <row r="73" spans="1:17" ht="15" customHeight="1">
      <c r="A73" s="24"/>
      <c r="B73" s="8"/>
      <c r="C73" s="10"/>
      <c r="D73" s="10"/>
      <c r="E73" s="10"/>
      <c r="F73" s="10"/>
      <c r="G73" s="10"/>
      <c r="H73" s="10"/>
      <c r="I73" s="10"/>
      <c r="J73" s="10"/>
      <c r="K73" s="10"/>
      <c r="L73" s="10"/>
      <c r="M73" s="10"/>
      <c r="N73" s="10"/>
      <c r="O73" s="2"/>
      <c r="P73" s="9"/>
      <c r="Q73" s="21"/>
    </row>
    <row r="74" spans="1:17" ht="15" customHeight="1">
      <c r="A74" s="24"/>
      <c r="B74" s="8"/>
      <c r="C74" s="10"/>
      <c r="D74" s="10"/>
      <c r="E74" s="10"/>
      <c r="F74" s="10"/>
      <c r="G74" s="10"/>
      <c r="H74" s="10"/>
      <c r="I74" s="10"/>
      <c r="J74" s="10"/>
      <c r="K74" s="10"/>
      <c r="L74" s="10"/>
      <c r="M74" s="10"/>
      <c r="N74" s="10"/>
      <c r="O74" s="2"/>
      <c r="P74" s="9"/>
      <c r="Q74" s="21"/>
    </row>
    <row r="75" spans="1:17" ht="15" customHeight="1">
      <c r="A75" s="24"/>
      <c r="B75" s="43" t="s">
        <v>47</v>
      </c>
      <c r="C75" s="82" t="s">
        <v>155</v>
      </c>
      <c r="D75" s="82"/>
      <c r="E75" s="82"/>
      <c r="F75" s="82"/>
      <c r="G75" s="82"/>
      <c r="H75" s="82"/>
      <c r="I75" s="82"/>
      <c r="J75" s="10"/>
      <c r="K75" s="10"/>
      <c r="L75" s="10"/>
      <c r="M75" s="140">
        <f>M77+M79-M80+M82-M83+M85+M87-M88</f>
        <v>0</v>
      </c>
      <c r="N75" s="140"/>
      <c r="O75" s="49">
        <f>IF(M75="","",IF($M$92=0,0,M75/$M$92))</f>
        <v>0</v>
      </c>
      <c r="P75" s="9"/>
      <c r="Q75" s="21"/>
    </row>
    <row r="76" spans="1:17" ht="6" customHeight="1">
      <c r="A76" s="24"/>
      <c r="B76" s="8"/>
      <c r="C76" s="10"/>
      <c r="D76" s="10"/>
      <c r="E76" s="10"/>
      <c r="F76" s="10"/>
      <c r="G76" s="10"/>
      <c r="H76" s="10"/>
      <c r="I76" s="10"/>
      <c r="J76" s="10"/>
      <c r="K76" s="10"/>
      <c r="L76" s="10"/>
      <c r="M76" s="10"/>
      <c r="N76" s="10"/>
      <c r="O76" s="49"/>
      <c r="P76" s="9"/>
      <c r="Q76" s="21"/>
    </row>
    <row r="77" spans="1:17" ht="15" customHeight="1">
      <c r="A77" s="24"/>
      <c r="B77" s="8"/>
      <c r="C77" s="137" t="s">
        <v>156</v>
      </c>
      <c r="D77" s="137"/>
      <c r="E77" s="137"/>
      <c r="F77" s="137"/>
      <c r="G77" s="137"/>
      <c r="H77" s="137"/>
      <c r="I77" s="137"/>
      <c r="J77" s="10"/>
      <c r="K77" s="10"/>
      <c r="L77" s="10"/>
      <c r="M77" s="135"/>
      <c r="N77" s="136"/>
      <c r="O77" s="49"/>
      <c r="P77" s="9"/>
      <c r="Q77" s="21"/>
    </row>
    <row r="78" spans="1:17" ht="1.5" customHeight="1">
      <c r="A78" s="24"/>
      <c r="B78" s="8"/>
      <c r="C78" s="10"/>
      <c r="D78" s="10"/>
      <c r="E78" s="10"/>
      <c r="F78" s="10"/>
      <c r="G78" s="10"/>
      <c r="H78" s="10"/>
      <c r="I78" s="10"/>
      <c r="J78" s="10"/>
      <c r="K78" s="10"/>
      <c r="L78" s="10"/>
      <c r="M78" s="10"/>
      <c r="N78" s="10"/>
      <c r="O78" s="49"/>
      <c r="P78" s="9"/>
      <c r="Q78" s="21"/>
    </row>
    <row r="79" spans="1:17" ht="1.5" customHeight="1">
      <c r="A79" s="24"/>
      <c r="B79" s="8"/>
      <c r="C79" s="34"/>
      <c r="D79" s="34"/>
      <c r="E79" s="34"/>
      <c r="F79" s="34"/>
      <c r="G79" s="34"/>
      <c r="H79" s="34"/>
      <c r="I79" s="34"/>
      <c r="J79" s="10"/>
      <c r="K79" s="10"/>
      <c r="L79" s="10"/>
      <c r="M79" s="34"/>
      <c r="N79" s="34"/>
      <c r="O79" s="34"/>
      <c r="P79" s="9"/>
      <c r="Q79" s="21"/>
    </row>
    <row r="80" spans="1:17" ht="1.5" customHeight="1">
      <c r="A80" s="24"/>
      <c r="B80" s="8"/>
      <c r="C80" s="34"/>
      <c r="D80" s="34"/>
      <c r="E80" s="34"/>
      <c r="F80" s="34"/>
      <c r="G80" s="34"/>
      <c r="H80" s="34"/>
      <c r="I80" s="34"/>
      <c r="J80" s="10"/>
      <c r="K80" s="10"/>
      <c r="L80" s="10"/>
      <c r="M80" s="34"/>
      <c r="N80" s="34"/>
      <c r="O80" s="34"/>
      <c r="P80" s="9"/>
      <c r="Q80" s="21"/>
    </row>
    <row r="81" spans="1:17" ht="1.5" customHeight="1">
      <c r="A81" s="24"/>
      <c r="B81" s="8"/>
      <c r="C81" s="10"/>
      <c r="D81" s="10"/>
      <c r="E81" s="10"/>
      <c r="F81" s="10"/>
      <c r="G81" s="10"/>
      <c r="H81" s="10"/>
      <c r="I81" s="10"/>
      <c r="J81" s="10"/>
      <c r="K81" s="10"/>
      <c r="L81" s="10"/>
      <c r="M81" s="10"/>
      <c r="N81" s="10"/>
      <c r="O81" s="49"/>
      <c r="P81" s="9"/>
      <c r="Q81" s="21"/>
    </row>
    <row r="82" spans="1:17" ht="15" customHeight="1">
      <c r="A82" s="24"/>
      <c r="B82" s="8"/>
      <c r="C82" s="137" t="s">
        <v>157</v>
      </c>
      <c r="D82" s="137"/>
      <c r="E82" s="137"/>
      <c r="F82" s="137"/>
      <c r="G82" s="137"/>
      <c r="H82" s="137"/>
      <c r="I82" s="137"/>
      <c r="J82" s="10"/>
      <c r="K82" s="10"/>
      <c r="L82" s="10"/>
      <c r="M82" s="135"/>
      <c r="N82" s="136"/>
      <c r="O82" s="49"/>
      <c r="P82" s="9"/>
      <c r="Q82" s="21"/>
    </row>
    <row r="83" spans="1:17" ht="15" customHeight="1">
      <c r="A83" s="24"/>
      <c r="B83" s="8"/>
      <c r="C83" s="137" t="s">
        <v>158</v>
      </c>
      <c r="D83" s="137"/>
      <c r="E83" s="137"/>
      <c r="F83" s="137"/>
      <c r="G83" s="137"/>
      <c r="H83" s="137"/>
      <c r="I83" s="137"/>
      <c r="J83" s="10"/>
      <c r="K83" s="10"/>
      <c r="L83" s="10"/>
      <c r="M83" s="135"/>
      <c r="N83" s="136"/>
      <c r="O83" s="49"/>
      <c r="P83" s="9"/>
      <c r="Q83" s="21"/>
    </row>
    <row r="84" spans="1:17" ht="6" customHeight="1">
      <c r="A84" s="24"/>
      <c r="B84" s="8"/>
      <c r="C84" s="10"/>
      <c r="D84" s="10"/>
      <c r="E84" s="10"/>
      <c r="F84" s="10"/>
      <c r="G84" s="10"/>
      <c r="H84" s="10"/>
      <c r="I84" s="10"/>
      <c r="J84" s="10"/>
      <c r="K84" s="10"/>
      <c r="L84" s="10"/>
      <c r="M84" s="10"/>
      <c r="N84" s="10"/>
      <c r="O84" s="49"/>
      <c r="P84" s="9"/>
      <c r="Q84" s="21"/>
    </row>
    <row r="85" spans="1:17" ht="15" customHeight="1">
      <c r="A85" s="24"/>
      <c r="B85" s="8"/>
      <c r="C85" s="137" t="s">
        <v>24</v>
      </c>
      <c r="D85" s="137"/>
      <c r="E85" s="137"/>
      <c r="F85" s="137"/>
      <c r="G85" s="137"/>
      <c r="H85" s="137"/>
      <c r="I85" s="137"/>
      <c r="J85" s="10"/>
      <c r="K85" s="10"/>
      <c r="L85" s="10"/>
      <c r="M85" s="135"/>
      <c r="N85" s="136"/>
      <c r="O85" s="49"/>
      <c r="P85" s="9"/>
      <c r="Q85" s="21"/>
    </row>
    <row r="86" spans="1:17" ht="15" customHeight="1">
      <c r="A86" s="24"/>
      <c r="B86" s="8"/>
      <c r="C86" s="10"/>
      <c r="D86" s="10"/>
      <c r="E86" s="10"/>
      <c r="F86" s="10"/>
      <c r="G86" s="10"/>
      <c r="H86" s="10"/>
      <c r="I86" s="10"/>
      <c r="J86" s="10"/>
      <c r="K86" s="10"/>
      <c r="L86" s="10"/>
      <c r="M86" s="10"/>
      <c r="N86" s="10"/>
      <c r="O86" s="49"/>
      <c r="P86" s="9"/>
      <c r="Q86" s="21"/>
    </row>
    <row r="87" spans="1:17" ht="15" customHeight="1">
      <c r="A87" s="24"/>
      <c r="B87" s="43"/>
      <c r="C87" s="137" t="s">
        <v>160</v>
      </c>
      <c r="D87" s="137"/>
      <c r="E87" s="137"/>
      <c r="F87" s="137"/>
      <c r="G87" s="137"/>
      <c r="H87" s="137"/>
      <c r="I87" s="137"/>
      <c r="J87" s="10"/>
      <c r="K87" s="10"/>
      <c r="L87" s="10"/>
      <c r="M87" s="141">
        <f>IF(Betriebsrechnung!N161&gt;0,Betriebsrechnung!N161,0)</f>
        <v>0</v>
      </c>
      <c r="N87" s="141"/>
      <c r="O87" s="49">
        <f>IF(M87="","",IF($J$92=0,0,IF(M87&lt;0,0,M87/$M$92)))</f>
        <v>0</v>
      </c>
      <c r="P87" s="9"/>
      <c r="Q87" s="21"/>
    </row>
    <row r="88" spans="1:17" ht="15" customHeight="1">
      <c r="A88" s="24"/>
      <c r="B88" s="43"/>
      <c r="C88" s="137" t="s">
        <v>161</v>
      </c>
      <c r="D88" s="137"/>
      <c r="E88" s="137"/>
      <c r="F88" s="137"/>
      <c r="G88" s="137"/>
      <c r="H88" s="137"/>
      <c r="I88" s="137"/>
      <c r="J88" s="10"/>
      <c r="K88" s="10"/>
      <c r="L88" s="10"/>
      <c r="M88" s="141">
        <f>IF(Betriebsrechnung!N162&gt;0,Betriebsrechnung!N162,0)</f>
        <v>0</v>
      </c>
      <c r="N88" s="141"/>
      <c r="O88" s="49">
        <f>IF(M88="","",IF($J$92=0,0,IF(M88&lt;0,0,M88/$M$92)))</f>
        <v>0</v>
      </c>
      <c r="P88" s="9"/>
      <c r="Q88" s="21"/>
    </row>
    <row r="89" spans="1:17" ht="22.5" customHeight="1">
      <c r="A89" s="24"/>
      <c r="B89" s="8"/>
      <c r="C89" s="147" t="s">
        <v>249</v>
      </c>
      <c r="D89" s="148"/>
      <c r="E89" s="148"/>
      <c r="F89" s="148"/>
      <c r="G89" s="148"/>
      <c r="H89" s="148"/>
      <c r="I89" s="148"/>
      <c r="J89" s="10"/>
      <c r="K89" s="10"/>
      <c r="L89" s="10"/>
      <c r="P89" s="9"/>
      <c r="Q89" s="21"/>
    </row>
    <row r="90" spans="1:17" ht="15" customHeight="1">
      <c r="A90" s="24"/>
      <c r="B90" s="8"/>
      <c r="C90" s="34"/>
      <c r="D90" s="34"/>
      <c r="E90" s="34"/>
      <c r="F90" s="34"/>
      <c r="G90" s="34"/>
      <c r="H90" s="34"/>
      <c r="I90" s="34"/>
      <c r="J90" s="10"/>
      <c r="K90" s="10"/>
      <c r="L90" s="10"/>
      <c r="M90" s="10"/>
      <c r="N90" s="10"/>
      <c r="O90" s="10"/>
      <c r="P90" s="9"/>
      <c r="Q90" s="21"/>
    </row>
    <row r="91" spans="1:17" ht="15" customHeight="1">
      <c r="A91" s="24"/>
      <c r="B91" s="11"/>
      <c r="C91" s="46"/>
      <c r="D91" s="46"/>
      <c r="E91" s="46"/>
      <c r="F91" s="46"/>
      <c r="G91" s="46"/>
      <c r="H91" s="46"/>
      <c r="I91" s="46"/>
      <c r="J91" s="12"/>
      <c r="K91" s="12"/>
      <c r="L91" s="12"/>
      <c r="M91" s="12"/>
      <c r="N91" s="12"/>
      <c r="O91" s="12"/>
      <c r="P91" s="13"/>
      <c r="Q91" s="21"/>
    </row>
    <row r="92" spans="1:17" ht="22.5" customHeight="1" thickBot="1">
      <c r="A92" s="24"/>
      <c r="B92" s="47"/>
      <c r="C92" s="143" t="s">
        <v>162</v>
      </c>
      <c r="D92" s="143"/>
      <c r="E92" s="143"/>
      <c r="F92" s="143"/>
      <c r="G92" s="143"/>
      <c r="H92" s="143"/>
      <c r="I92" s="143"/>
      <c r="J92" s="142"/>
      <c r="K92" s="142"/>
      <c r="L92" s="142"/>
      <c r="M92" s="142">
        <f>M12+M19+M24+M30+M35+M70+M75</f>
        <v>0</v>
      </c>
      <c r="N92" s="142"/>
      <c r="O92" s="142"/>
      <c r="P92" s="48"/>
      <c r="Q92" s="21"/>
    </row>
    <row r="93" spans="1:17" ht="6" customHeight="1" thickTop="1">
      <c r="A93" s="24"/>
      <c r="B93" s="8"/>
      <c r="C93" s="34"/>
      <c r="D93" s="34"/>
      <c r="E93" s="34"/>
      <c r="F93" s="34"/>
      <c r="G93" s="34"/>
      <c r="H93" s="34"/>
      <c r="I93" s="34"/>
      <c r="J93" s="10"/>
      <c r="K93" s="10"/>
      <c r="L93" s="10"/>
      <c r="M93" s="10"/>
      <c r="N93" s="10"/>
      <c r="O93" s="10"/>
      <c r="P93" s="9"/>
      <c r="Q93" s="21"/>
    </row>
    <row r="94" spans="1:17" ht="15" customHeight="1">
      <c r="A94" s="24"/>
      <c r="B94" s="8"/>
      <c r="C94" s="82" t="s">
        <v>165</v>
      </c>
      <c r="D94" s="82"/>
      <c r="E94" s="82"/>
      <c r="F94" s="82"/>
      <c r="G94" s="82"/>
      <c r="H94" s="82"/>
      <c r="I94" s="82"/>
      <c r="J94" s="82"/>
      <c r="K94" s="82"/>
      <c r="L94" s="82"/>
      <c r="M94" s="82"/>
      <c r="N94" s="82"/>
      <c r="O94" s="82"/>
      <c r="P94" s="9"/>
      <c r="Q94" s="21"/>
    </row>
    <row r="95" spans="1:17" ht="6" customHeight="1">
      <c r="A95" s="24"/>
      <c r="B95" s="8"/>
      <c r="C95" s="31"/>
      <c r="D95" s="31"/>
      <c r="E95" s="31"/>
      <c r="F95" s="31"/>
      <c r="G95" s="31"/>
      <c r="H95" s="31"/>
      <c r="I95" s="31"/>
      <c r="J95" s="32"/>
      <c r="K95" s="32"/>
      <c r="L95" s="44"/>
      <c r="M95" s="32"/>
      <c r="N95" s="32"/>
      <c r="O95" s="44"/>
      <c r="P95" s="9"/>
      <c r="Q95" s="21"/>
    </row>
    <row r="96" spans="1:17" ht="15" customHeight="1">
      <c r="A96" s="24"/>
      <c r="B96" s="8"/>
      <c r="C96" s="137" t="s">
        <v>166</v>
      </c>
      <c r="D96" s="137"/>
      <c r="E96" s="137"/>
      <c r="F96" s="137"/>
      <c r="G96" s="137"/>
      <c r="H96" s="137"/>
      <c r="I96" s="137"/>
      <c r="J96" s="145"/>
      <c r="K96" s="145"/>
      <c r="L96" s="145"/>
      <c r="M96" s="145">
        <f>Aktiven!M107</f>
        <v>0</v>
      </c>
      <c r="N96" s="145"/>
      <c r="O96" s="145"/>
      <c r="P96" s="9"/>
      <c r="Q96" s="21"/>
    </row>
    <row r="97" spans="1:17" ht="15" customHeight="1">
      <c r="A97" s="24"/>
      <c r="B97" s="8"/>
      <c r="C97" s="137" t="s">
        <v>167</v>
      </c>
      <c r="D97" s="137"/>
      <c r="E97" s="137"/>
      <c r="F97" s="137"/>
      <c r="G97" s="137"/>
      <c r="H97" s="137"/>
      <c r="I97" s="137"/>
      <c r="J97" s="145"/>
      <c r="K97" s="145"/>
      <c r="L97" s="145"/>
      <c r="M97" s="145">
        <f>M92</f>
        <v>0</v>
      </c>
      <c r="N97" s="145"/>
      <c r="O97" s="145"/>
      <c r="P97" s="9"/>
      <c r="Q97" s="21"/>
    </row>
    <row r="98" spans="1:17" ht="6" customHeight="1">
      <c r="A98" s="24"/>
      <c r="B98" s="8"/>
      <c r="C98" s="31"/>
      <c r="D98" s="31"/>
      <c r="E98" s="31"/>
      <c r="F98" s="31"/>
      <c r="G98" s="31"/>
      <c r="H98" s="31"/>
      <c r="I98" s="31"/>
      <c r="J98" s="32"/>
      <c r="K98" s="32"/>
      <c r="L98" s="44"/>
      <c r="M98" s="32"/>
      <c r="N98" s="32"/>
      <c r="O98" s="44"/>
      <c r="P98" s="9"/>
      <c r="Q98" s="21"/>
    </row>
    <row r="99" spans="1:17" ht="15" customHeight="1">
      <c r="A99" s="24"/>
      <c r="B99" s="8"/>
      <c r="C99" s="137" t="s">
        <v>168</v>
      </c>
      <c r="D99" s="137"/>
      <c r="E99" s="137"/>
      <c r="F99" s="137"/>
      <c r="G99" s="137"/>
      <c r="H99" s="137"/>
      <c r="I99" s="137"/>
      <c r="J99" s="145"/>
      <c r="K99" s="145"/>
      <c r="L99" s="145"/>
      <c r="M99" s="145">
        <f>IF((M96-M97)&gt;0,(M96-M97),((M96-M97)*-1))</f>
        <v>0</v>
      </c>
      <c r="N99" s="145"/>
      <c r="O99" s="145"/>
      <c r="P99" s="9"/>
      <c r="Q99" s="21"/>
    </row>
    <row r="100" spans="1:17" ht="6" customHeight="1">
      <c r="A100" s="24"/>
      <c r="B100" s="8"/>
      <c r="C100" s="31"/>
      <c r="D100" s="31"/>
      <c r="E100" s="31"/>
      <c r="F100" s="31"/>
      <c r="G100" s="31"/>
      <c r="H100" s="31"/>
      <c r="I100" s="31"/>
      <c r="J100" s="32"/>
      <c r="K100" s="32"/>
      <c r="L100" s="44"/>
      <c r="M100" s="32"/>
      <c r="N100" s="32"/>
      <c r="O100" s="44"/>
      <c r="P100" s="9"/>
      <c r="Q100" s="21"/>
    </row>
    <row r="101" spans="1:17" ht="11.25" customHeight="1">
      <c r="A101" s="24"/>
      <c r="B101" s="8"/>
      <c r="C101" s="144" t="s">
        <v>169</v>
      </c>
      <c r="D101" s="144"/>
      <c r="E101" s="144"/>
      <c r="F101" s="144"/>
      <c r="G101" s="144"/>
      <c r="H101" s="144"/>
      <c r="I101" s="144"/>
      <c r="J101" s="146"/>
      <c r="K101" s="146"/>
      <c r="L101" s="146"/>
      <c r="M101" s="146" t="str">
        <f>IF(M99="","",IF(M99=0,"OK","Aktiv-Passiv-Differenz"))</f>
        <v>OK</v>
      </c>
      <c r="N101" s="146"/>
      <c r="O101" s="146"/>
      <c r="P101" s="9"/>
      <c r="Q101" s="21"/>
    </row>
    <row r="102" spans="1:17" ht="11.25" customHeight="1">
      <c r="A102" s="24"/>
      <c r="B102" s="8"/>
      <c r="C102" s="144"/>
      <c r="D102" s="144"/>
      <c r="E102" s="144"/>
      <c r="F102" s="144"/>
      <c r="G102" s="144"/>
      <c r="H102" s="144"/>
      <c r="I102" s="144"/>
      <c r="J102" s="146"/>
      <c r="K102" s="146"/>
      <c r="L102" s="146"/>
      <c r="M102" s="146">
        <f>IF(M101="","",IF(M101="OK","","Bitte Eingaben prüfen!"))</f>
      </c>
      <c r="N102" s="146"/>
      <c r="O102" s="146"/>
      <c r="P102" s="9"/>
      <c r="Q102" s="21"/>
    </row>
    <row r="103" spans="1:17" ht="6" customHeight="1">
      <c r="A103" s="24"/>
      <c r="B103" s="40"/>
      <c r="C103" s="41"/>
      <c r="D103" s="41"/>
      <c r="E103" s="41"/>
      <c r="F103" s="41"/>
      <c r="G103" s="41"/>
      <c r="H103" s="41"/>
      <c r="I103" s="41"/>
      <c r="J103" s="41"/>
      <c r="K103" s="41"/>
      <c r="L103" s="41"/>
      <c r="M103" s="41"/>
      <c r="N103" s="41"/>
      <c r="O103" s="41"/>
      <c r="P103" s="42"/>
      <c r="Q103" s="21"/>
    </row>
    <row r="104" spans="1:17" ht="6" customHeight="1" thickBot="1">
      <c r="A104" s="26"/>
      <c r="B104" s="27"/>
      <c r="C104" s="27"/>
      <c r="D104" s="27"/>
      <c r="E104" s="27"/>
      <c r="F104" s="27"/>
      <c r="G104" s="27"/>
      <c r="H104" s="27"/>
      <c r="I104" s="27"/>
      <c r="J104" s="27"/>
      <c r="K104" s="27"/>
      <c r="L104" s="27"/>
      <c r="M104" s="27"/>
      <c r="N104" s="27"/>
      <c r="O104" s="27"/>
      <c r="P104" s="27"/>
      <c r="Q104" s="23"/>
    </row>
  </sheetData>
  <sheetProtection password="C7FA" sheet="1" selectLockedCells="1"/>
  <mergeCells count="105">
    <mergeCell ref="C8:O8"/>
    <mergeCell ref="C89:I89"/>
    <mergeCell ref="M3:N3"/>
    <mergeCell ref="J3:L3"/>
    <mergeCell ref="C3:H3"/>
    <mergeCell ref="C4:O4"/>
    <mergeCell ref="C10:I10"/>
    <mergeCell ref="M12:N12"/>
    <mergeCell ref="M54:N54"/>
    <mergeCell ref="C12:I12"/>
    <mergeCell ref="C47:I47"/>
    <mergeCell ref="M47:N47"/>
    <mergeCell ref="M15:N15"/>
    <mergeCell ref="C14:I14"/>
    <mergeCell ref="C15:I15"/>
    <mergeCell ref="C19:I19"/>
    <mergeCell ref="C16:I16"/>
    <mergeCell ref="C26:I26"/>
    <mergeCell ref="M26:N26"/>
    <mergeCell ref="C27:I27"/>
    <mergeCell ref="M10:O10"/>
    <mergeCell ref="M19:N19"/>
    <mergeCell ref="M16:N16"/>
    <mergeCell ref="M14:N14"/>
    <mergeCell ref="C24:I24"/>
    <mergeCell ref="M24:N24"/>
    <mergeCell ref="C21:I21"/>
    <mergeCell ref="M21:N21"/>
    <mergeCell ref="M27:N27"/>
    <mergeCell ref="C30:I30"/>
    <mergeCell ref="M30:N30"/>
    <mergeCell ref="C35:I35"/>
    <mergeCell ref="C32:I32"/>
    <mergeCell ref="M32:N32"/>
    <mergeCell ref="C36:I36"/>
    <mergeCell ref="M35:N35"/>
    <mergeCell ref="C41:I41"/>
    <mergeCell ref="C42:I42"/>
    <mergeCell ref="M41:N41"/>
    <mergeCell ref="M45:N45"/>
    <mergeCell ref="C38:I38"/>
    <mergeCell ref="M38:N38"/>
    <mergeCell ref="M44:N44"/>
    <mergeCell ref="C40:I40"/>
    <mergeCell ref="M40:N40"/>
    <mergeCell ref="M42:N42"/>
    <mergeCell ref="J102:L102"/>
    <mergeCell ref="M102:O102"/>
    <mergeCell ref="C44:I44"/>
    <mergeCell ref="C45:I45"/>
    <mergeCell ref="C46:I46"/>
    <mergeCell ref="M46:N46"/>
    <mergeCell ref="C87:I87"/>
    <mergeCell ref="M87:N87"/>
    <mergeCell ref="M101:O101"/>
    <mergeCell ref="M99:O99"/>
    <mergeCell ref="C82:I82"/>
    <mergeCell ref="M75:N75"/>
    <mergeCell ref="C77:I77"/>
    <mergeCell ref="M77:N77"/>
    <mergeCell ref="J96:L96"/>
    <mergeCell ref="J92:L92"/>
    <mergeCell ref="C94:O94"/>
    <mergeCell ref="C96:I96"/>
    <mergeCell ref="C56:I56"/>
    <mergeCell ref="C75:I75"/>
    <mergeCell ref="C48:I48"/>
    <mergeCell ref="C49:I49"/>
    <mergeCell ref="M48:N48"/>
    <mergeCell ref="M49:N49"/>
    <mergeCell ref="C54:I54"/>
    <mergeCell ref="C58:I58"/>
    <mergeCell ref="C50:I50"/>
    <mergeCell ref="C52:I52"/>
    <mergeCell ref="M50:N50"/>
    <mergeCell ref="M97:O97"/>
    <mergeCell ref="M72:N72"/>
    <mergeCell ref="M92:O92"/>
    <mergeCell ref="M96:O96"/>
    <mergeCell ref="M58:N58"/>
    <mergeCell ref="M83:N83"/>
    <mergeCell ref="M88:N88"/>
    <mergeCell ref="M56:N56"/>
    <mergeCell ref="M52:N52"/>
    <mergeCell ref="C92:I92"/>
    <mergeCell ref="M82:N82"/>
    <mergeCell ref="C83:I83"/>
    <mergeCell ref="C88:I88"/>
    <mergeCell ref="C85:I85"/>
    <mergeCell ref="M85:N85"/>
    <mergeCell ref="C101:I102"/>
    <mergeCell ref="J97:L97"/>
    <mergeCell ref="J99:L99"/>
    <mergeCell ref="J101:L101"/>
    <mergeCell ref="C99:I99"/>
    <mergeCell ref="C97:I97"/>
    <mergeCell ref="C68:I68"/>
    <mergeCell ref="M68:O68"/>
    <mergeCell ref="C72:I72"/>
    <mergeCell ref="C63:H63"/>
    <mergeCell ref="J63:L63"/>
    <mergeCell ref="M63:N63"/>
    <mergeCell ref="C64:O64"/>
    <mergeCell ref="M70:N70"/>
    <mergeCell ref="C70:I70"/>
  </mergeCells>
  <conditionalFormatting sqref="M72:N72 M85:N85 M82:N83 M41:N42 M32:N32 M45:N50 M21:N21 M14:N16 M26:N27 M54:N54 M58:N58 M77:N77">
    <cfRule type="expression" priority="1" dxfId="1" stopIfTrue="1">
      <formula>(IF(M14="","",0))=0</formula>
    </cfRule>
  </conditionalFormatting>
  <conditionalFormatting sqref="J101:O101">
    <cfRule type="cellIs" priority="2" dxfId="17" operator="equal" stopIfTrue="1">
      <formula>"OK"</formula>
    </cfRule>
  </conditionalFormatting>
  <dataValidations count="6">
    <dataValidation type="decimal" allowBlank="1" showErrorMessage="1" errorTitle="Liquide Mittel" error="Bitte geben Sie einen positiven Wert (oder Null) ein. Der Wert der Gesamtposition darf nicht überschritten werden." sqref="J95:K95 M95:N95">
      <formula1>0</formula1>
      <formula2>J94</formula2>
    </dataValidation>
    <dataValidation type="decimal" operator="greaterThanOrEqual" allowBlank="1" showErrorMessage="1" errorTitle="FMA" error="Bitte geben Sie einen positiven Wert (oder Null) ein." sqref="M82:N83 M85:N85 M58:N58 M14:N16 M87:N88 M21:N21 M41:N42 M26:N27 M45:N50 M32:N32 M72:N72 M54:N54">
      <formula1>0</formula1>
    </dataValidation>
    <dataValidation type="decimal" allowBlank="1" showErrorMessage="1" errorTitle="Liquide Mittel" error="Bitte geben Sie einen positiven Wert (oder Null) ein. Der Wert der Gesamtposition darf nicht überschritten werden." sqref="J98:K98 M98:N98">
      <formula1>0</formula1>
      <formula2>J96</formula2>
    </dataValidation>
    <dataValidation type="decimal" allowBlank="1" showErrorMessage="1" errorTitle="Liquide Mittel" error="Bitte geben Sie einen positiven Wert (oder Null) ein. Der Wert der Gesamtposition darf nicht überschritten werden." sqref="J100:K100 M100:N100">
      <formula1>0</formula1>
      <formula2>J96</formula2>
    </dataValidation>
    <dataValidation allowBlank="1" showErrorMessage="1" errorTitle="Liquide Mittel" error="Bitte geben Sie einen positiven Wert (oder Null) ein. Der Wert der Gesamtposition darf nicht überschritten werden." sqref="J96:L96"/>
    <dataValidation type="decimal" operator="greaterThanOrEqual" allowBlank="1" showErrorMessage="1" errorTitle="FMA" error="Bitte geben Sie eine ganze Zahl (oder Null) ein." sqref="M77:N77">
      <formula1>-1000000000</formula1>
    </dataValidation>
  </dataValidations>
  <printOptions horizontalCentered="1"/>
  <pageMargins left="0.5905511811023623" right="0.4724409448818898" top="0.5905511811023623" bottom="0.4724409448818898" header="0.2362204724409449" footer="0.2362204724409449"/>
  <pageSetup horizontalDpi="600" verticalDpi="600" orientation="portrait" paperSize="9" r:id="rId1"/>
  <rowBreaks count="1" manualBreakCount="1">
    <brk id="60" max="255" man="1"/>
  </rowBreaks>
</worksheet>
</file>

<file path=xl/worksheets/sheet5.xml><?xml version="1.0" encoding="utf-8"?>
<worksheet xmlns="http://schemas.openxmlformats.org/spreadsheetml/2006/main" xmlns:r="http://schemas.openxmlformats.org/officeDocument/2006/relationships">
  <dimension ref="A1:Q164"/>
  <sheetViews>
    <sheetView showGridLines="0" showRowColHeaders="0" zoomScalePageLayoutView="0" workbookViewId="0" topLeftCell="A1">
      <selection activeCell="N14" sqref="N14:O14"/>
    </sheetView>
  </sheetViews>
  <sheetFormatPr defaultColWidth="11.421875" defaultRowHeight="15" customHeight="1"/>
  <cols>
    <col min="1" max="1" width="1.1484375" style="3" customWidth="1"/>
    <col min="2" max="2" width="2.57421875" style="3" customWidth="1"/>
    <col min="3" max="15" width="6.421875" style="3" customWidth="1"/>
    <col min="16" max="16" width="2.57421875" style="3" customWidth="1"/>
    <col min="17" max="17" width="1.1484375" style="3" customWidth="1"/>
    <col min="18" max="16384" width="11.421875" style="3" customWidth="1"/>
  </cols>
  <sheetData>
    <row r="1" spans="1:17" ht="6" customHeight="1">
      <c r="A1" s="18"/>
      <c r="B1" s="19"/>
      <c r="C1" s="19"/>
      <c r="D1" s="19"/>
      <c r="E1" s="19"/>
      <c r="F1" s="19"/>
      <c r="G1" s="19"/>
      <c r="H1" s="19"/>
      <c r="I1" s="19"/>
      <c r="J1" s="19"/>
      <c r="K1" s="19"/>
      <c r="L1" s="19"/>
      <c r="M1" s="19"/>
      <c r="N1" s="19"/>
      <c r="O1" s="19"/>
      <c r="P1" s="19"/>
      <c r="Q1" s="20"/>
    </row>
    <row r="2" spans="1:17" ht="6" customHeight="1">
      <c r="A2" s="24"/>
      <c r="B2" s="5"/>
      <c r="C2" s="6"/>
      <c r="D2" s="6"/>
      <c r="E2" s="6"/>
      <c r="F2" s="6"/>
      <c r="G2" s="6"/>
      <c r="H2" s="6"/>
      <c r="I2" s="6"/>
      <c r="J2" s="6"/>
      <c r="K2" s="6"/>
      <c r="L2" s="6"/>
      <c r="M2" s="6"/>
      <c r="N2" s="6"/>
      <c r="O2" s="6"/>
      <c r="P2" s="7"/>
      <c r="Q2" s="21"/>
    </row>
    <row r="3" spans="1:17" ht="15" customHeight="1">
      <c r="A3" s="24"/>
      <c r="B3" s="8"/>
      <c r="C3" s="130" t="s">
        <v>170</v>
      </c>
      <c r="D3" s="130"/>
      <c r="E3" s="130"/>
      <c r="F3" s="130"/>
      <c r="G3" s="130"/>
      <c r="H3" s="130"/>
      <c r="I3" s="33" t="s">
        <v>94</v>
      </c>
      <c r="J3" s="130" t="str">
        <f>CONCATENATE("31.12.",Deckblatt!C5)</f>
        <v>31.12.2019</v>
      </c>
      <c r="K3" s="130"/>
      <c r="L3" s="130"/>
      <c r="M3" s="129" t="s">
        <v>65</v>
      </c>
      <c r="N3" s="129"/>
      <c r="O3" s="29">
        <v>7</v>
      </c>
      <c r="P3" s="9"/>
      <c r="Q3" s="21"/>
    </row>
    <row r="4" spans="1:17" ht="15" customHeight="1">
      <c r="A4" s="24"/>
      <c r="B4" s="8"/>
      <c r="C4" s="138">
        <f>IF(Deckblatt!C16="","",Deckblatt!C16)</f>
      </c>
      <c r="D4" s="138"/>
      <c r="E4" s="138"/>
      <c r="F4" s="138"/>
      <c r="G4" s="138"/>
      <c r="H4" s="138"/>
      <c r="I4" s="138"/>
      <c r="J4" s="138"/>
      <c r="K4" s="138"/>
      <c r="L4" s="138"/>
      <c r="M4" s="138"/>
      <c r="N4" s="138"/>
      <c r="O4" s="138"/>
      <c r="P4" s="9"/>
      <c r="Q4" s="21"/>
    </row>
    <row r="5" spans="1:17" ht="6" customHeight="1">
      <c r="A5" s="24"/>
      <c r="B5" s="11"/>
      <c r="C5" s="12"/>
      <c r="D5" s="12"/>
      <c r="E5" s="12"/>
      <c r="F5" s="12"/>
      <c r="G5" s="12"/>
      <c r="H5" s="12"/>
      <c r="I5" s="12"/>
      <c r="J5" s="12"/>
      <c r="K5" s="12"/>
      <c r="L5" s="12"/>
      <c r="M5" s="12"/>
      <c r="N5" s="12"/>
      <c r="O5" s="12"/>
      <c r="P5" s="13"/>
      <c r="Q5" s="21"/>
    </row>
    <row r="6" spans="1:17" ht="6" customHeight="1">
      <c r="A6" s="24"/>
      <c r="B6" s="25"/>
      <c r="C6" s="25"/>
      <c r="D6" s="25"/>
      <c r="E6" s="25"/>
      <c r="F6" s="25"/>
      <c r="G6" s="25"/>
      <c r="H6" s="25"/>
      <c r="I6" s="25"/>
      <c r="J6" s="25"/>
      <c r="K6" s="25"/>
      <c r="L6" s="25"/>
      <c r="M6" s="25"/>
      <c r="N6" s="25"/>
      <c r="O6" s="25"/>
      <c r="P6" s="25"/>
      <c r="Q6" s="21"/>
    </row>
    <row r="7" spans="1:17" ht="6" customHeight="1">
      <c r="A7" s="24"/>
      <c r="B7" s="5"/>
      <c r="C7" s="6"/>
      <c r="D7" s="6"/>
      <c r="E7" s="6"/>
      <c r="F7" s="6"/>
      <c r="G7" s="6"/>
      <c r="H7" s="6"/>
      <c r="I7" s="6"/>
      <c r="J7" s="6"/>
      <c r="K7" s="6"/>
      <c r="L7" s="6"/>
      <c r="M7" s="6"/>
      <c r="N7" s="6"/>
      <c r="O7" s="6"/>
      <c r="P7" s="7"/>
      <c r="Q7" s="21"/>
    </row>
    <row r="8" spans="1:17" ht="15" customHeight="1">
      <c r="A8" s="24"/>
      <c r="B8" s="8"/>
      <c r="C8" s="82" t="s">
        <v>171</v>
      </c>
      <c r="D8" s="82"/>
      <c r="E8" s="82"/>
      <c r="F8" s="82"/>
      <c r="G8" s="82"/>
      <c r="H8" s="82"/>
      <c r="I8" s="82"/>
      <c r="J8" s="82"/>
      <c r="K8" s="82"/>
      <c r="L8" s="82"/>
      <c r="M8" s="82"/>
      <c r="N8" s="82"/>
      <c r="O8" s="82"/>
      <c r="P8" s="9"/>
      <c r="Q8" s="21"/>
    </row>
    <row r="9" spans="1:17" ht="6" customHeight="1">
      <c r="A9" s="24"/>
      <c r="B9" s="8"/>
      <c r="C9" s="10"/>
      <c r="D9" s="10"/>
      <c r="E9" s="10"/>
      <c r="F9" s="10"/>
      <c r="G9" s="10"/>
      <c r="H9" s="10"/>
      <c r="I9" s="10"/>
      <c r="J9" s="10"/>
      <c r="K9" s="10"/>
      <c r="L9" s="2"/>
      <c r="M9" s="10"/>
      <c r="N9" s="10"/>
      <c r="O9" s="10"/>
      <c r="P9" s="9"/>
      <c r="Q9" s="21"/>
    </row>
    <row r="10" spans="1:17" s="4" customFormat="1" ht="15" customHeight="1">
      <c r="A10" s="28"/>
      <c r="B10" s="14"/>
      <c r="C10" s="153" t="s">
        <v>104</v>
      </c>
      <c r="D10" s="87"/>
      <c r="E10" s="87"/>
      <c r="F10" s="87"/>
      <c r="G10" s="87"/>
      <c r="H10" s="87"/>
      <c r="I10" s="87"/>
      <c r="J10" s="87"/>
      <c r="K10" s="87"/>
      <c r="L10" s="2"/>
      <c r="M10" s="10"/>
      <c r="N10" s="87">
        <f>Deckblatt!C5</f>
        <v>2019</v>
      </c>
      <c r="O10" s="87"/>
      <c r="P10" s="16"/>
      <c r="Q10" s="22"/>
    </row>
    <row r="11" spans="1:17" ht="6" customHeight="1">
      <c r="A11" s="24"/>
      <c r="B11" s="8"/>
      <c r="C11" s="10"/>
      <c r="D11" s="10"/>
      <c r="E11" s="10"/>
      <c r="F11" s="10"/>
      <c r="G11" s="10"/>
      <c r="H11" s="10"/>
      <c r="I11" s="10"/>
      <c r="J11" s="10"/>
      <c r="K11" s="10"/>
      <c r="L11" s="2"/>
      <c r="M11" s="10"/>
      <c r="N11" s="10"/>
      <c r="O11" s="10"/>
      <c r="P11" s="9"/>
      <c r="Q11" s="21"/>
    </row>
    <row r="12" spans="1:17" ht="15" customHeight="1">
      <c r="A12" s="24"/>
      <c r="B12" s="43" t="s">
        <v>49</v>
      </c>
      <c r="C12" s="82" t="s">
        <v>19</v>
      </c>
      <c r="D12" s="82"/>
      <c r="E12" s="82"/>
      <c r="F12" s="82"/>
      <c r="G12" s="82"/>
      <c r="H12" s="82"/>
      <c r="I12" s="82"/>
      <c r="J12" s="82"/>
      <c r="K12" s="82"/>
      <c r="L12" s="2"/>
      <c r="M12" s="10"/>
      <c r="N12" s="140">
        <f>N14+N16+N19+N20+N21</f>
        <v>0</v>
      </c>
      <c r="O12" s="140"/>
      <c r="P12" s="9"/>
      <c r="Q12" s="21"/>
    </row>
    <row r="13" spans="1:17" ht="6" customHeight="1">
      <c r="A13" s="24"/>
      <c r="B13" s="8"/>
      <c r="C13" s="10"/>
      <c r="D13" s="10"/>
      <c r="E13" s="10"/>
      <c r="F13" s="10"/>
      <c r="G13" s="10"/>
      <c r="H13" s="10"/>
      <c r="I13" s="10"/>
      <c r="J13" s="10"/>
      <c r="K13" s="10"/>
      <c r="L13" s="2"/>
      <c r="M13" s="10"/>
      <c r="N13" s="10"/>
      <c r="O13" s="49"/>
      <c r="P13" s="9"/>
      <c r="Q13" s="21"/>
    </row>
    <row r="14" spans="1:17" ht="15" customHeight="1">
      <c r="A14" s="24"/>
      <c r="B14" s="8"/>
      <c r="C14" s="137" t="s">
        <v>69</v>
      </c>
      <c r="D14" s="137"/>
      <c r="E14" s="137"/>
      <c r="F14" s="137"/>
      <c r="G14" s="137"/>
      <c r="H14" s="137"/>
      <c r="I14" s="137"/>
      <c r="J14" s="137"/>
      <c r="K14" s="137"/>
      <c r="L14" s="2"/>
      <c r="M14" s="10"/>
      <c r="N14" s="135"/>
      <c r="O14" s="136"/>
      <c r="P14" s="9"/>
      <c r="Q14" s="21"/>
    </row>
    <row r="15" spans="1:17" ht="6" customHeight="1">
      <c r="A15" s="24"/>
      <c r="B15" s="8"/>
      <c r="C15" s="10"/>
      <c r="D15" s="10"/>
      <c r="E15" s="10"/>
      <c r="F15" s="10"/>
      <c r="G15" s="10"/>
      <c r="H15" s="10"/>
      <c r="I15" s="10"/>
      <c r="J15" s="10"/>
      <c r="K15" s="10"/>
      <c r="L15" s="2"/>
      <c r="M15" s="10"/>
      <c r="N15" s="10"/>
      <c r="O15" s="2"/>
      <c r="P15" s="9"/>
      <c r="Q15" s="21"/>
    </row>
    <row r="16" spans="1:17" ht="15" customHeight="1">
      <c r="A16" s="24"/>
      <c r="B16" s="8"/>
      <c r="C16" s="137" t="s">
        <v>70</v>
      </c>
      <c r="D16" s="137"/>
      <c r="E16" s="137"/>
      <c r="F16" s="137"/>
      <c r="G16" s="137"/>
      <c r="H16" s="137"/>
      <c r="I16" s="137"/>
      <c r="J16" s="137"/>
      <c r="K16" s="137"/>
      <c r="L16" s="2"/>
      <c r="M16" s="10"/>
      <c r="N16" s="135"/>
      <c r="O16" s="136"/>
      <c r="P16" s="9"/>
      <c r="Q16" s="21"/>
    </row>
    <row r="17" spans="1:17" ht="15" customHeight="1">
      <c r="A17" s="24"/>
      <c r="B17" s="8"/>
      <c r="C17" s="137" t="s">
        <v>172</v>
      </c>
      <c r="D17" s="137"/>
      <c r="E17" s="137"/>
      <c r="F17" s="137"/>
      <c r="G17" s="137"/>
      <c r="H17" s="137"/>
      <c r="I17" s="137"/>
      <c r="J17" s="137"/>
      <c r="K17" s="137"/>
      <c r="L17" s="2"/>
      <c r="M17" s="10"/>
      <c r="N17" s="135"/>
      <c r="O17" s="136"/>
      <c r="P17" s="9"/>
      <c r="Q17" s="21"/>
    </row>
    <row r="18" spans="1:17" ht="7.5" customHeight="1">
      <c r="A18" s="24"/>
      <c r="B18" s="8"/>
      <c r="C18" s="10"/>
      <c r="D18" s="10"/>
      <c r="E18" s="10"/>
      <c r="F18" s="10"/>
      <c r="G18" s="10"/>
      <c r="H18" s="10"/>
      <c r="I18" s="10"/>
      <c r="J18" s="10"/>
      <c r="K18" s="10"/>
      <c r="L18" s="2"/>
      <c r="M18" s="10"/>
      <c r="N18" s="10"/>
      <c r="O18" s="2"/>
      <c r="P18" s="9"/>
      <c r="Q18" s="21"/>
    </row>
    <row r="19" spans="1:17" ht="15" customHeight="1">
      <c r="A19" s="24"/>
      <c r="B19" s="8"/>
      <c r="C19" s="137" t="s">
        <v>8</v>
      </c>
      <c r="D19" s="137"/>
      <c r="E19" s="137"/>
      <c r="F19" s="137"/>
      <c r="G19" s="137"/>
      <c r="H19" s="137"/>
      <c r="I19" s="137"/>
      <c r="J19" s="137"/>
      <c r="K19" s="137"/>
      <c r="L19" s="2"/>
      <c r="M19" s="10"/>
      <c r="N19" s="135"/>
      <c r="O19" s="136"/>
      <c r="P19" s="9"/>
      <c r="Q19" s="21"/>
    </row>
    <row r="20" spans="1:17" ht="15" customHeight="1">
      <c r="A20" s="24"/>
      <c r="B20" s="8"/>
      <c r="C20" s="137" t="s">
        <v>173</v>
      </c>
      <c r="D20" s="137"/>
      <c r="E20" s="137"/>
      <c r="F20" s="137"/>
      <c r="G20" s="137"/>
      <c r="H20" s="137"/>
      <c r="I20" s="137"/>
      <c r="J20" s="137"/>
      <c r="K20" s="137"/>
      <c r="L20" s="2"/>
      <c r="M20" s="10"/>
      <c r="N20" s="135"/>
      <c r="O20" s="136"/>
      <c r="P20" s="9"/>
      <c r="Q20" s="21"/>
    </row>
    <row r="21" spans="1:17" ht="15" customHeight="1">
      <c r="A21" s="24"/>
      <c r="B21" s="8"/>
      <c r="C21" s="137" t="s">
        <v>3</v>
      </c>
      <c r="D21" s="137"/>
      <c r="E21" s="137"/>
      <c r="F21" s="137"/>
      <c r="G21" s="137"/>
      <c r="H21" s="137"/>
      <c r="I21" s="137"/>
      <c r="J21" s="137"/>
      <c r="K21" s="137"/>
      <c r="L21" s="2"/>
      <c r="M21" s="10"/>
      <c r="N21" s="135"/>
      <c r="O21" s="136"/>
      <c r="P21" s="9"/>
      <c r="Q21" s="21"/>
    </row>
    <row r="22" spans="1:17" ht="15" customHeight="1">
      <c r="A22" s="24"/>
      <c r="B22" s="8"/>
      <c r="C22" s="10"/>
      <c r="D22" s="10"/>
      <c r="E22" s="10"/>
      <c r="F22" s="10"/>
      <c r="G22" s="10"/>
      <c r="H22" s="10"/>
      <c r="I22" s="10"/>
      <c r="J22" s="10"/>
      <c r="K22" s="10"/>
      <c r="L22" s="2"/>
      <c r="M22" s="10"/>
      <c r="N22" s="10"/>
      <c r="O22" s="2"/>
      <c r="P22" s="9"/>
      <c r="Q22" s="21"/>
    </row>
    <row r="23" spans="1:17" ht="15" customHeight="1">
      <c r="A23" s="24"/>
      <c r="B23" s="43" t="s">
        <v>50</v>
      </c>
      <c r="C23" s="82" t="s">
        <v>71</v>
      </c>
      <c r="D23" s="82"/>
      <c r="E23" s="82"/>
      <c r="F23" s="82"/>
      <c r="G23" s="82"/>
      <c r="H23" s="82"/>
      <c r="I23" s="82"/>
      <c r="J23" s="82"/>
      <c r="K23" s="82"/>
      <c r="L23" s="2"/>
      <c r="M23" s="10"/>
      <c r="N23" s="140">
        <f>SUM(N25:O26)</f>
        <v>0</v>
      </c>
      <c r="O23" s="140"/>
      <c r="P23" s="9"/>
      <c r="Q23" s="21"/>
    </row>
    <row r="24" spans="1:17" ht="6" customHeight="1">
      <c r="A24" s="24"/>
      <c r="B24" s="8"/>
      <c r="C24" s="10"/>
      <c r="D24" s="10"/>
      <c r="E24" s="10"/>
      <c r="F24" s="10"/>
      <c r="G24" s="10"/>
      <c r="H24" s="10"/>
      <c r="I24" s="10"/>
      <c r="J24" s="10"/>
      <c r="K24" s="10"/>
      <c r="L24" s="2"/>
      <c r="M24" s="10"/>
      <c r="N24" s="10"/>
      <c r="O24" s="2"/>
      <c r="P24" s="9"/>
      <c r="Q24" s="21"/>
    </row>
    <row r="25" spans="1:17" ht="15" customHeight="1">
      <c r="A25" s="24"/>
      <c r="B25" s="8"/>
      <c r="C25" s="137" t="s">
        <v>177</v>
      </c>
      <c r="D25" s="137"/>
      <c r="E25" s="137"/>
      <c r="F25" s="137"/>
      <c r="G25" s="137"/>
      <c r="H25" s="137"/>
      <c r="I25" s="137"/>
      <c r="J25" s="137"/>
      <c r="K25" s="137"/>
      <c r="L25" s="2"/>
      <c r="M25" s="10"/>
      <c r="N25" s="135"/>
      <c r="O25" s="136"/>
      <c r="P25" s="9"/>
      <c r="Q25" s="21"/>
    </row>
    <row r="26" spans="1:17" ht="15" customHeight="1">
      <c r="A26" s="24"/>
      <c r="B26" s="8"/>
      <c r="C26" s="137" t="s">
        <v>178</v>
      </c>
      <c r="D26" s="137"/>
      <c r="E26" s="137"/>
      <c r="F26" s="137"/>
      <c r="G26" s="137"/>
      <c r="H26" s="137"/>
      <c r="I26" s="137"/>
      <c r="J26" s="137"/>
      <c r="K26" s="137"/>
      <c r="L26" s="2"/>
      <c r="M26" s="10"/>
      <c r="N26" s="135"/>
      <c r="O26" s="136"/>
      <c r="P26" s="9"/>
      <c r="Q26" s="21"/>
    </row>
    <row r="27" spans="1:17" ht="15" customHeight="1">
      <c r="A27" s="24"/>
      <c r="B27" s="8"/>
      <c r="C27" s="10"/>
      <c r="D27" s="10"/>
      <c r="E27" s="10"/>
      <c r="F27" s="10"/>
      <c r="G27" s="10"/>
      <c r="H27" s="10"/>
      <c r="I27" s="10"/>
      <c r="J27" s="10"/>
      <c r="K27" s="10"/>
      <c r="L27" s="2"/>
      <c r="M27" s="10"/>
      <c r="N27" s="10"/>
      <c r="O27" s="2"/>
      <c r="P27" s="9"/>
      <c r="Q27" s="21"/>
    </row>
    <row r="28" spans="1:17" ht="15" customHeight="1" thickBot="1">
      <c r="A28" s="24"/>
      <c r="B28" s="43"/>
      <c r="C28" s="152" t="s">
        <v>174</v>
      </c>
      <c r="D28" s="152"/>
      <c r="E28" s="152"/>
      <c r="F28" s="152"/>
      <c r="G28" s="152"/>
      <c r="H28" s="152"/>
      <c r="I28" s="152"/>
      <c r="J28" s="152"/>
      <c r="K28" s="152"/>
      <c r="L28" s="2"/>
      <c r="M28" s="10"/>
      <c r="N28" s="151">
        <f>N12+N23</f>
        <v>0</v>
      </c>
      <c r="O28" s="151"/>
      <c r="P28" s="9"/>
      <c r="Q28" s="21"/>
    </row>
    <row r="29" spans="1:17" ht="15" customHeight="1" thickTop="1">
      <c r="A29" s="24"/>
      <c r="B29" s="8"/>
      <c r="C29" s="10"/>
      <c r="D29" s="10"/>
      <c r="E29" s="10"/>
      <c r="F29" s="10"/>
      <c r="G29" s="10"/>
      <c r="H29" s="10"/>
      <c r="I29" s="10"/>
      <c r="J29" s="10"/>
      <c r="K29" s="10"/>
      <c r="L29" s="2"/>
      <c r="M29" s="10"/>
      <c r="N29" s="10"/>
      <c r="O29" s="2"/>
      <c r="P29" s="9"/>
      <c r="Q29" s="21"/>
    </row>
    <row r="30" spans="1:17" ht="15" customHeight="1">
      <c r="A30" s="24"/>
      <c r="B30" s="8"/>
      <c r="C30" s="10"/>
      <c r="D30" s="10"/>
      <c r="E30" s="10"/>
      <c r="F30" s="10"/>
      <c r="G30" s="10"/>
      <c r="H30" s="10"/>
      <c r="I30" s="10"/>
      <c r="J30" s="10"/>
      <c r="K30" s="10"/>
      <c r="L30" s="2"/>
      <c r="M30" s="10"/>
      <c r="N30" s="10"/>
      <c r="O30" s="2"/>
      <c r="P30" s="9"/>
      <c r="Q30" s="21"/>
    </row>
    <row r="31" spans="1:17" ht="15" customHeight="1">
      <c r="A31" s="24"/>
      <c r="B31" s="43" t="s">
        <v>51</v>
      </c>
      <c r="C31" s="82" t="s">
        <v>72</v>
      </c>
      <c r="D31" s="82"/>
      <c r="E31" s="82"/>
      <c r="F31" s="82"/>
      <c r="G31" s="82"/>
      <c r="H31" s="82"/>
      <c r="I31" s="82"/>
      <c r="J31" s="82"/>
      <c r="K31" s="82"/>
      <c r="L31" s="2"/>
      <c r="M31" s="10"/>
      <c r="N31" s="140">
        <f>SUM(N33:O41)</f>
        <v>0</v>
      </c>
      <c r="O31" s="140"/>
      <c r="P31" s="9"/>
      <c r="Q31" s="21"/>
    </row>
    <row r="32" spans="1:17" ht="6" customHeight="1">
      <c r="A32" s="24"/>
      <c r="B32" s="8"/>
      <c r="C32" s="10"/>
      <c r="D32" s="10"/>
      <c r="E32" s="10"/>
      <c r="F32" s="10"/>
      <c r="G32" s="10"/>
      <c r="H32" s="10"/>
      <c r="I32" s="10"/>
      <c r="J32" s="10"/>
      <c r="K32" s="10"/>
      <c r="L32" s="2"/>
      <c r="M32" s="10"/>
      <c r="N32" s="10"/>
      <c r="O32" s="49"/>
      <c r="P32" s="9"/>
      <c r="Q32" s="21"/>
    </row>
    <row r="33" spans="1:17" ht="15" customHeight="1">
      <c r="A33" s="24"/>
      <c r="B33" s="8"/>
      <c r="C33" s="137" t="s">
        <v>17</v>
      </c>
      <c r="D33" s="137"/>
      <c r="E33" s="137"/>
      <c r="F33" s="137"/>
      <c r="G33" s="137"/>
      <c r="H33" s="137"/>
      <c r="I33" s="137"/>
      <c r="J33" s="137"/>
      <c r="K33" s="137"/>
      <c r="L33" s="2"/>
      <c r="M33" s="10"/>
      <c r="N33" s="135"/>
      <c r="O33" s="136"/>
      <c r="P33" s="9"/>
      <c r="Q33" s="21"/>
    </row>
    <row r="34" spans="1:17" ht="15" customHeight="1">
      <c r="A34" s="24"/>
      <c r="B34" s="8"/>
      <c r="C34" s="137" t="s">
        <v>175</v>
      </c>
      <c r="D34" s="137"/>
      <c r="E34" s="137"/>
      <c r="F34" s="137"/>
      <c r="G34" s="137"/>
      <c r="H34" s="137"/>
      <c r="I34" s="137"/>
      <c r="J34" s="137"/>
      <c r="K34" s="137"/>
      <c r="L34" s="2"/>
      <c r="M34" s="10"/>
      <c r="N34" s="135"/>
      <c r="O34" s="136"/>
      <c r="P34" s="9"/>
      <c r="Q34" s="21"/>
    </row>
    <row r="35" spans="1:17" ht="15" customHeight="1">
      <c r="A35" s="24"/>
      <c r="B35" s="8"/>
      <c r="C35" s="137" t="s">
        <v>18</v>
      </c>
      <c r="D35" s="137"/>
      <c r="E35" s="137"/>
      <c r="F35" s="137"/>
      <c r="G35" s="137"/>
      <c r="H35" s="137"/>
      <c r="I35" s="137"/>
      <c r="J35" s="137"/>
      <c r="K35" s="137"/>
      <c r="L35" s="2"/>
      <c r="M35" s="10"/>
      <c r="N35" s="135"/>
      <c r="O35" s="136"/>
      <c r="P35" s="9"/>
      <c r="Q35" s="21"/>
    </row>
    <row r="36" spans="1:17" ht="15" customHeight="1">
      <c r="A36" s="24"/>
      <c r="B36" s="8"/>
      <c r="C36" s="137" t="s">
        <v>2</v>
      </c>
      <c r="D36" s="137"/>
      <c r="E36" s="137"/>
      <c r="F36" s="137"/>
      <c r="G36" s="137"/>
      <c r="H36" s="137"/>
      <c r="I36" s="137"/>
      <c r="J36" s="137"/>
      <c r="K36" s="137"/>
      <c r="L36" s="2"/>
      <c r="M36" s="10"/>
      <c r="N36" s="135"/>
      <c r="O36" s="136"/>
      <c r="P36" s="9"/>
      <c r="Q36" s="21"/>
    </row>
    <row r="37" spans="1:17" ht="15" customHeight="1">
      <c r="A37" s="24"/>
      <c r="B37" s="8"/>
      <c r="C37" s="137" t="s">
        <v>28</v>
      </c>
      <c r="D37" s="137"/>
      <c r="E37" s="137"/>
      <c r="F37" s="137"/>
      <c r="G37" s="137"/>
      <c r="H37" s="137"/>
      <c r="I37" s="137"/>
      <c r="J37" s="137"/>
      <c r="K37" s="137"/>
      <c r="L37" s="2"/>
      <c r="M37" s="10"/>
      <c r="N37" s="135"/>
      <c r="O37" s="136"/>
      <c r="P37" s="9"/>
      <c r="Q37" s="21"/>
    </row>
    <row r="38" spans="1:17" ht="6" customHeight="1">
      <c r="A38" s="24"/>
      <c r="B38" s="8"/>
      <c r="C38" s="10"/>
      <c r="D38" s="10"/>
      <c r="E38" s="10"/>
      <c r="F38" s="10"/>
      <c r="G38" s="10"/>
      <c r="H38" s="10"/>
      <c r="I38" s="10"/>
      <c r="J38" s="10"/>
      <c r="K38" s="10"/>
      <c r="L38" s="2"/>
      <c r="M38" s="10"/>
      <c r="N38" s="149"/>
      <c r="O38" s="149"/>
      <c r="P38" s="9"/>
      <c r="Q38" s="21"/>
    </row>
    <row r="39" spans="1:17" ht="15" customHeight="1">
      <c r="A39" s="24"/>
      <c r="B39" s="8"/>
      <c r="C39" s="137" t="s">
        <v>62</v>
      </c>
      <c r="D39" s="137"/>
      <c r="E39" s="137"/>
      <c r="F39" s="137"/>
      <c r="G39" s="137"/>
      <c r="H39" s="137"/>
      <c r="I39" s="137"/>
      <c r="J39" s="137"/>
      <c r="K39" s="137"/>
      <c r="L39" s="2"/>
      <c r="M39" s="10"/>
      <c r="N39" s="135"/>
      <c r="O39" s="136"/>
      <c r="P39" s="9"/>
      <c r="Q39" s="21"/>
    </row>
    <row r="40" spans="1:17" ht="15" customHeight="1">
      <c r="A40" s="24"/>
      <c r="B40" s="8"/>
      <c r="C40" s="137" t="s">
        <v>63</v>
      </c>
      <c r="D40" s="137"/>
      <c r="E40" s="137"/>
      <c r="F40" s="137"/>
      <c r="G40" s="137"/>
      <c r="H40" s="137"/>
      <c r="I40" s="137"/>
      <c r="J40" s="137"/>
      <c r="K40" s="137"/>
      <c r="L40" s="2"/>
      <c r="M40" s="10"/>
      <c r="N40" s="135"/>
      <c r="O40" s="136"/>
      <c r="P40" s="9"/>
      <c r="Q40" s="21"/>
    </row>
    <row r="41" spans="1:17" ht="15" customHeight="1">
      <c r="A41" s="24"/>
      <c r="B41" s="8"/>
      <c r="C41" s="137" t="s">
        <v>176</v>
      </c>
      <c r="D41" s="137"/>
      <c r="E41" s="137"/>
      <c r="F41" s="137"/>
      <c r="G41" s="137"/>
      <c r="H41" s="137"/>
      <c r="I41" s="137"/>
      <c r="J41" s="137"/>
      <c r="K41" s="137"/>
      <c r="L41" s="2"/>
      <c r="M41" s="10"/>
      <c r="N41" s="135"/>
      <c r="O41" s="136"/>
      <c r="P41" s="9"/>
      <c r="Q41" s="21"/>
    </row>
    <row r="42" spans="1:17" ht="15" customHeight="1">
      <c r="A42" s="24"/>
      <c r="B42" s="8"/>
      <c r="C42" s="10"/>
      <c r="D42" s="10"/>
      <c r="E42" s="10"/>
      <c r="F42" s="10"/>
      <c r="G42" s="10"/>
      <c r="H42" s="10"/>
      <c r="I42" s="10"/>
      <c r="J42" s="10"/>
      <c r="K42" s="10"/>
      <c r="L42" s="2"/>
      <c r="M42" s="10"/>
      <c r="N42" s="10"/>
      <c r="O42" s="2"/>
      <c r="P42" s="9"/>
      <c r="Q42" s="21"/>
    </row>
    <row r="43" spans="1:17" ht="15" customHeight="1">
      <c r="A43" s="24"/>
      <c r="B43" s="43" t="s">
        <v>52</v>
      </c>
      <c r="C43" s="82" t="s">
        <v>73</v>
      </c>
      <c r="D43" s="82"/>
      <c r="E43" s="82"/>
      <c r="F43" s="82"/>
      <c r="G43" s="82"/>
      <c r="H43" s="82"/>
      <c r="I43" s="82"/>
      <c r="J43" s="82"/>
      <c r="K43" s="82"/>
      <c r="L43" s="2"/>
      <c r="M43" s="10"/>
      <c r="N43" s="140">
        <f>N45</f>
        <v>0</v>
      </c>
      <c r="O43" s="140"/>
      <c r="P43" s="9"/>
      <c r="Q43" s="21"/>
    </row>
    <row r="44" spans="1:17" ht="6" customHeight="1">
      <c r="A44" s="24"/>
      <c r="B44" s="8"/>
      <c r="C44" s="10"/>
      <c r="D44" s="10"/>
      <c r="E44" s="10"/>
      <c r="F44" s="10"/>
      <c r="G44" s="10"/>
      <c r="H44" s="10"/>
      <c r="I44" s="10"/>
      <c r="J44" s="10"/>
      <c r="K44" s="10"/>
      <c r="L44" s="2"/>
      <c r="M44" s="10"/>
      <c r="N44" s="10"/>
      <c r="O44" s="2"/>
      <c r="P44" s="9"/>
      <c r="Q44" s="21"/>
    </row>
    <row r="45" spans="1:17" ht="15" customHeight="1">
      <c r="A45" s="24"/>
      <c r="B45" s="8"/>
      <c r="C45" s="137" t="s">
        <v>73</v>
      </c>
      <c r="D45" s="137"/>
      <c r="E45" s="137"/>
      <c r="F45" s="137"/>
      <c r="G45" s="137"/>
      <c r="H45" s="137"/>
      <c r="I45" s="137"/>
      <c r="J45" s="137"/>
      <c r="K45" s="137"/>
      <c r="L45" s="2"/>
      <c r="M45" s="10"/>
      <c r="N45" s="135"/>
      <c r="O45" s="136"/>
      <c r="P45" s="9"/>
      <c r="Q45" s="21"/>
    </row>
    <row r="46" spans="1:17" ht="15" customHeight="1">
      <c r="A46" s="24"/>
      <c r="B46" s="8"/>
      <c r="C46" s="10"/>
      <c r="D46" s="10"/>
      <c r="E46" s="10"/>
      <c r="F46" s="10"/>
      <c r="G46" s="10"/>
      <c r="H46" s="10"/>
      <c r="I46" s="10"/>
      <c r="J46" s="10"/>
      <c r="K46" s="10"/>
      <c r="L46" s="2"/>
      <c r="M46" s="10"/>
      <c r="N46" s="10"/>
      <c r="O46" s="2"/>
      <c r="P46" s="9"/>
      <c r="Q46" s="21"/>
    </row>
    <row r="47" spans="1:17" ht="15" customHeight="1">
      <c r="A47" s="24"/>
      <c r="B47" s="43" t="s">
        <v>53</v>
      </c>
      <c r="C47" s="82" t="s">
        <v>74</v>
      </c>
      <c r="D47" s="82"/>
      <c r="E47" s="82"/>
      <c r="F47" s="82"/>
      <c r="G47" s="82"/>
      <c r="H47" s="82"/>
      <c r="I47" s="82"/>
      <c r="J47" s="82"/>
      <c r="K47" s="82"/>
      <c r="L47" s="2"/>
      <c r="M47" s="10"/>
      <c r="N47" s="140">
        <f>SUM(N49:O50)</f>
        <v>0</v>
      </c>
      <c r="O47" s="140"/>
      <c r="P47" s="9"/>
      <c r="Q47" s="21"/>
    </row>
    <row r="48" spans="1:17" ht="6" customHeight="1">
      <c r="A48" s="24"/>
      <c r="B48" s="8"/>
      <c r="C48" s="10"/>
      <c r="D48" s="10"/>
      <c r="E48" s="10"/>
      <c r="F48" s="10"/>
      <c r="G48" s="10"/>
      <c r="H48" s="10"/>
      <c r="I48" s="10"/>
      <c r="J48" s="10"/>
      <c r="K48" s="10"/>
      <c r="L48" s="2"/>
      <c r="M48" s="10"/>
      <c r="N48" s="10"/>
      <c r="O48" s="2"/>
      <c r="P48" s="9"/>
      <c r="Q48" s="21"/>
    </row>
    <row r="49" spans="1:17" ht="15" customHeight="1">
      <c r="A49" s="24"/>
      <c r="B49" s="8"/>
      <c r="C49" s="137" t="s">
        <v>29</v>
      </c>
      <c r="D49" s="137"/>
      <c r="E49" s="137"/>
      <c r="F49" s="137"/>
      <c r="G49" s="137"/>
      <c r="H49" s="137"/>
      <c r="I49" s="137"/>
      <c r="J49" s="137"/>
      <c r="K49" s="137"/>
      <c r="L49" s="2"/>
      <c r="M49" s="10"/>
      <c r="N49" s="135"/>
      <c r="O49" s="136"/>
      <c r="P49" s="9"/>
      <c r="Q49" s="21"/>
    </row>
    <row r="50" spans="1:17" ht="15" customHeight="1">
      <c r="A50" s="24"/>
      <c r="B50" s="8"/>
      <c r="C50" s="137" t="s">
        <v>30</v>
      </c>
      <c r="D50" s="137"/>
      <c r="E50" s="137"/>
      <c r="F50" s="137"/>
      <c r="G50" s="137"/>
      <c r="H50" s="137"/>
      <c r="I50" s="137"/>
      <c r="J50" s="137"/>
      <c r="K50" s="137"/>
      <c r="L50" s="2"/>
      <c r="M50" s="10"/>
      <c r="N50" s="135"/>
      <c r="O50" s="136"/>
      <c r="P50" s="9"/>
      <c r="Q50" s="21"/>
    </row>
    <row r="51" spans="1:17" ht="15" customHeight="1">
      <c r="A51" s="24"/>
      <c r="B51" s="8"/>
      <c r="C51" s="10"/>
      <c r="D51" s="10"/>
      <c r="E51" s="10"/>
      <c r="F51" s="10"/>
      <c r="G51" s="10"/>
      <c r="H51" s="10"/>
      <c r="I51" s="10"/>
      <c r="J51" s="10"/>
      <c r="K51" s="10"/>
      <c r="L51" s="2"/>
      <c r="M51" s="10"/>
      <c r="N51" s="10"/>
      <c r="O51" s="2"/>
      <c r="P51" s="9"/>
      <c r="Q51" s="21"/>
    </row>
    <row r="52" spans="1:17" ht="15" customHeight="1" thickBot="1">
      <c r="A52" s="24"/>
      <c r="B52" s="43"/>
      <c r="C52" s="152" t="s">
        <v>179</v>
      </c>
      <c r="D52" s="152"/>
      <c r="E52" s="152"/>
      <c r="F52" s="152"/>
      <c r="G52" s="152"/>
      <c r="H52" s="152"/>
      <c r="I52" s="152"/>
      <c r="J52" s="152"/>
      <c r="K52" s="152"/>
      <c r="L52" s="2"/>
      <c r="M52" s="10"/>
      <c r="N52" s="151">
        <f>N31+N43+N47</f>
        <v>0</v>
      </c>
      <c r="O52" s="151"/>
      <c r="P52" s="9"/>
      <c r="Q52" s="21"/>
    </row>
    <row r="53" spans="1:17" ht="15" customHeight="1" thickTop="1">
      <c r="A53" s="24"/>
      <c r="B53" s="8"/>
      <c r="C53" s="10"/>
      <c r="D53" s="10"/>
      <c r="E53" s="10"/>
      <c r="F53" s="10"/>
      <c r="G53" s="10"/>
      <c r="H53" s="10"/>
      <c r="I53" s="10"/>
      <c r="J53" s="10"/>
      <c r="K53" s="10"/>
      <c r="L53" s="2"/>
      <c r="M53" s="10"/>
      <c r="N53" s="10"/>
      <c r="O53" s="2"/>
      <c r="P53" s="9"/>
      <c r="Q53" s="21"/>
    </row>
    <row r="54" spans="1:17" ht="15" customHeight="1">
      <c r="A54" s="24"/>
      <c r="B54" s="8"/>
      <c r="C54" s="10"/>
      <c r="D54" s="10"/>
      <c r="E54" s="10"/>
      <c r="F54" s="10"/>
      <c r="G54" s="10"/>
      <c r="H54" s="10"/>
      <c r="I54" s="10"/>
      <c r="J54" s="10"/>
      <c r="K54" s="10"/>
      <c r="L54" s="2"/>
      <c r="M54" s="10"/>
      <c r="N54" s="10"/>
      <c r="O54" s="2"/>
      <c r="P54" s="9"/>
      <c r="Q54" s="21"/>
    </row>
    <row r="55" spans="1:17" ht="15" customHeight="1">
      <c r="A55" s="24"/>
      <c r="B55" s="43" t="s">
        <v>180</v>
      </c>
      <c r="C55" s="82" t="s">
        <v>181</v>
      </c>
      <c r="D55" s="82"/>
      <c r="E55" s="82"/>
      <c r="F55" s="82"/>
      <c r="G55" s="82"/>
      <c r="H55" s="82"/>
      <c r="I55" s="82"/>
      <c r="J55" s="82"/>
      <c r="K55" s="82"/>
      <c r="L55" s="2"/>
      <c r="M55" s="10"/>
      <c r="N55" s="140">
        <f>N57-N58+N59-N60+N72-N73+N74-N75+N76-N77-N78</f>
        <v>0</v>
      </c>
      <c r="O55" s="140"/>
      <c r="P55" s="9"/>
      <c r="Q55" s="21"/>
    </row>
    <row r="56" spans="1:17" ht="6" customHeight="1">
      <c r="A56" s="24"/>
      <c r="B56" s="8"/>
      <c r="C56" s="10"/>
      <c r="D56" s="10"/>
      <c r="E56" s="10"/>
      <c r="F56" s="10"/>
      <c r="G56" s="10"/>
      <c r="H56" s="10"/>
      <c r="I56" s="10"/>
      <c r="J56" s="10"/>
      <c r="K56" s="10"/>
      <c r="L56" s="2"/>
      <c r="M56" s="10"/>
      <c r="N56" s="10"/>
      <c r="O56" s="49"/>
      <c r="P56" s="9"/>
      <c r="Q56" s="21"/>
    </row>
    <row r="57" spans="1:17" ht="15" customHeight="1">
      <c r="A57" s="24"/>
      <c r="B57" s="8"/>
      <c r="C57" s="137" t="s">
        <v>182</v>
      </c>
      <c r="D57" s="137"/>
      <c r="E57" s="137"/>
      <c r="F57" s="137"/>
      <c r="G57" s="137"/>
      <c r="H57" s="137"/>
      <c r="I57" s="137"/>
      <c r="J57" s="137"/>
      <c r="K57" s="137"/>
      <c r="L57" s="2"/>
      <c r="M57" s="10"/>
      <c r="N57" s="135"/>
      <c r="O57" s="136"/>
      <c r="P57" s="9"/>
      <c r="Q57" s="21"/>
    </row>
    <row r="58" spans="1:17" ht="15" customHeight="1">
      <c r="A58" s="24"/>
      <c r="B58" s="8"/>
      <c r="C58" s="137" t="s">
        <v>183</v>
      </c>
      <c r="D58" s="137"/>
      <c r="E58" s="137"/>
      <c r="F58" s="137"/>
      <c r="G58" s="137"/>
      <c r="H58" s="137"/>
      <c r="I58" s="137"/>
      <c r="J58" s="137"/>
      <c r="K58" s="137"/>
      <c r="L58" s="2"/>
      <c r="M58" s="10"/>
      <c r="N58" s="135"/>
      <c r="O58" s="136"/>
      <c r="P58" s="9"/>
      <c r="Q58" s="21"/>
    </row>
    <row r="59" spans="1:17" ht="15" customHeight="1">
      <c r="A59" s="24"/>
      <c r="B59" s="8"/>
      <c r="C59" s="137" t="s">
        <v>184</v>
      </c>
      <c r="D59" s="137"/>
      <c r="E59" s="137"/>
      <c r="F59" s="137"/>
      <c r="G59" s="137"/>
      <c r="H59" s="137"/>
      <c r="I59" s="137"/>
      <c r="J59" s="137"/>
      <c r="K59" s="137"/>
      <c r="L59" s="2"/>
      <c r="M59" s="10"/>
      <c r="N59" s="135"/>
      <c r="O59" s="136"/>
      <c r="P59" s="9"/>
      <c r="Q59" s="21"/>
    </row>
    <row r="60" spans="1:17" ht="15" customHeight="1">
      <c r="A60" s="24"/>
      <c r="B60" s="8"/>
      <c r="C60" s="137" t="s">
        <v>264</v>
      </c>
      <c r="D60" s="137"/>
      <c r="E60" s="137"/>
      <c r="F60" s="137"/>
      <c r="G60" s="137"/>
      <c r="H60" s="137"/>
      <c r="I60" s="137"/>
      <c r="J60" s="137"/>
      <c r="K60" s="137"/>
      <c r="L60" s="2"/>
      <c r="M60" s="10"/>
      <c r="N60" s="135"/>
      <c r="O60" s="136"/>
      <c r="P60" s="9"/>
      <c r="Q60" s="21"/>
    </row>
    <row r="61" spans="1:17" ht="6" customHeight="1">
      <c r="A61" s="24"/>
      <c r="B61" s="40"/>
      <c r="C61" s="41"/>
      <c r="D61" s="41"/>
      <c r="E61" s="41"/>
      <c r="F61" s="41"/>
      <c r="G61" s="41"/>
      <c r="H61" s="41"/>
      <c r="I61" s="41"/>
      <c r="J61" s="41"/>
      <c r="K61" s="41"/>
      <c r="L61" s="41"/>
      <c r="M61" s="41"/>
      <c r="N61" s="41"/>
      <c r="O61" s="41"/>
      <c r="P61" s="42"/>
      <c r="Q61" s="21"/>
    </row>
    <row r="62" spans="1:17" ht="6" customHeight="1" thickBot="1">
      <c r="A62" s="26"/>
      <c r="B62" s="27"/>
      <c r="C62" s="27"/>
      <c r="D62" s="27"/>
      <c r="E62" s="27"/>
      <c r="F62" s="27"/>
      <c r="G62" s="27"/>
      <c r="H62" s="27"/>
      <c r="I62" s="27"/>
      <c r="J62" s="27"/>
      <c r="K62" s="27"/>
      <c r="L62" s="27"/>
      <c r="M62" s="27"/>
      <c r="N62" s="27"/>
      <c r="O62" s="27"/>
      <c r="P62" s="27"/>
      <c r="Q62" s="23"/>
    </row>
    <row r="63" spans="1:17" ht="6" customHeight="1">
      <c r="A63" s="18"/>
      <c r="B63" s="19"/>
      <c r="C63" s="19"/>
      <c r="D63" s="19"/>
      <c r="E63" s="19"/>
      <c r="F63" s="19"/>
      <c r="G63" s="19"/>
      <c r="H63" s="19"/>
      <c r="I63" s="19"/>
      <c r="J63" s="19"/>
      <c r="K63" s="19"/>
      <c r="L63" s="19"/>
      <c r="M63" s="19"/>
      <c r="N63" s="19"/>
      <c r="O63" s="19"/>
      <c r="P63" s="19"/>
      <c r="Q63" s="20"/>
    </row>
    <row r="64" spans="1:17" ht="6" customHeight="1">
      <c r="A64" s="24"/>
      <c r="B64" s="5"/>
      <c r="C64" s="6"/>
      <c r="D64" s="6"/>
      <c r="E64" s="6"/>
      <c r="F64" s="6"/>
      <c r="G64" s="6"/>
      <c r="H64" s="6"/>
      <c r="I64" s="6"/>
      <c r="J64" s="6"/>
      <c r="K64" s="6"/>
      <c r="L64" s="6"/>
      <c r="M64" s="6"/>
      <c r="N64" s="6"/>
      <c r="O64" s="6"/>
      <c r="P64" s="7"/>
      <c r="Q64" s="21"/>
    </row>
    <row r="65" spans="1:17" ht="15" customHeight="1">
      <c r="A65" s="24"/>
      <c r="B65" s="8"/>
      <c r="C65" s="130" t="s">
        <v>185</v>
      </c>
      <c r="D65" s="130"/>
      <c r="E65" s="130"/>
      <c r="F65" s="130"/>
      <c r="G65" s="130"/>
      <c r="H65" s="130"/>
      <c r="I65" s="33" t="str">
        <f>I3</f>
        <v>per:</v>
      </c>
      <c r="J65" s="130" t="str">
        <f>J3</f>
        <v>31.12.2019</v>
      </c>
      <c r="K65" s="130"/>
      <c r="L65" s="130"/>
      <c r="M65" s="129" t="s">
        <v>65</v>
      </c>
      <c r="N65" s="129"/>
      <c r="O65" s="29">
        <v>8</v>
      </c>
      <c r="P65" s="9"/>
      <c r="Q65" s="21"/>
    </row>
    <row r="66" spans="1:17" ht="15" customHeight="1">
      <c r="A66" s="24"/>
      <c r="B66" s="8"/>
      <c r="C66" s="138">
        <f>IF(Deckblatt!C16="","",Deckblatt!C16)</f>
      </c>
      <c r="D66" s="138"/>
      <c r="E66" s="138"/>
      <c r="F66" s="138"/>
      <c r="G66" s="138"/>
      <c r="H66" s="138"/>
      <c r="I66" s="138"/>
      <c r="J66" s="138"/>
      <c r="K66" s="138"/>
      <c r="L66" s="138"/>
      <c r="M66" s="138"/>
      <c r="N66" s="138"/>
      <c r="O66" s="138"/>
      <c r="P66" s="9"/>
      <c r="Q66" s="21"/>
    </row>
    <row r="67" spans="1:17" ht="6" customHeight="1">
      <c r="A67" s="24"/>
      <c r="B67" s="11"/>
      <c r="C67" s="12"/>
      <c r="D67" s="12"/>
      <c r="E67" s="12"/>
      <c r="F67" s="12"/>
      <c r="G67" s="12"/>
      <c r="H67" s="12"/>
      <c r="I67" s="12"/>
      <c r="J67" s="12"/>
      <c r="K67" s="12"/>
      <c r="L67" s="12"/>
      <c r="M67" s="12"/>
      <c r="N67" s="12"/>
      <c r="O67" s="12"/>
      <c r="P67" s="13"/>
      <c r="Q67" s="21"/>
    </row>
    <row r="68" spans="1:17" ht="6" customHeight="1">
      <c r="A68" s="24"/>
      <c r="B68" s="25"/>
      <c r="C68" s="25"/>
      <c r="D68" s="25"/>
      <c r="E68" s="25"/>
      <c r="F68" s="25"/>
      <c r="G68" s="25"/>
      <c r="H68" s="25"/>
      <c r="I68" s="25"/>
      <c r="J68" s="25"/>
      <c r="K68" s="25"/>
      <c r="L68" s="25"/>
      <c r="M68" s="25"/>
      <c r="N68" s="25"/>
      <c r="O68" s="25"/>
      <c r="P68" s="25"/>
      <c r="Q68" s="21"/>
    </row>
    <row r="69" spans="1:17" ht="6" customHeight="1">
      <c r="A69" s="24"/>
      <c r="B69" s="5"/>
      <c r="C69" s="6"/>
      <c r="D69" s="6"/>
      <c r="E69" s="6"/>
      <c r="F69" s="6"/>
      <c r="G69" s="6"/>
      <c r="H69" s="6"/>
      <c r="I69" s="6"/>
      <c r="J69" s="6"/>
      <c r="K69" s="6"/>
      <c r="L69" s="6"/>
      <c r="M69" s="6"/>
      <c r="N69" s="6"/>
      <c r="O69" s="6"/>
      <c r="P69" s="7"/>
      <c r="Q69" s="21"/>
    </row>
    <row r="70" spans="1:17" s="4" customFormat="1" ht="15" customHeight="1">
      <c r="A70" s="28"/>
      <c r="B70" s="14"/>
      <c r="C70" s="87" t="s">
        <v>104</v>
      </c>
      <c r="D70" s="87"/>
      <c r="E70" s="87"/>
      <c r="F70" s="87"/>
      <c r="G70" s="87"/>
      <c r="H70" s="87"/>
      <c r="I70" s="87"/>
      <c r="J70" s="87"/>
      <c r="K70" s="87"/>
      <c r="L70" s="2"/>
      <c r="M70" s="10"/>
      <c r="N70" s="87">
        <f>N10</f>
        <v>2019</v>
      </c>
      <c r="O70" s="87"/>
      <c r="P70" s="16"/>
      <c r="Q70" s="22"/>
    </row>
    <row r="71" spans="1:17" ht="6" customHeight="1">
      <c r="A71" s="24"/>
      <c r="B71" s="8"/>
      <c r="C71" s="10"/>
      <c r="D71" s="10"/>
      <c r="E71" s="10"/>
      <c r="F71" s="10"/>
      <c r="G71" s="10"/>
      <c r="H71" s="10"/>
      <c r="I71" s="10"/>
      <c r="J71" s="10"/>
      <c r="K71" s="10"/>
      <c r="L71" s="2"/>
      <c r="M71" s="10"/>
      <c r="N71" s="10"/>
      <c r="O71" s="10"/>
      <c r="P71" s="9"/>
      <c r="Q71" s="21"/>
    </row>
    <row r="72" spans="1:17" ht="15" customHeight="1">
      <c r="A72" s="24"/>
      <c r="B72" s="8"/>
      <c r="C72" s="137" t="s">
        <v>189</v>
      </c>
      <c r="D72" s="137"/>
      <c r="E72" s="137"/>
      <c r="F72" s="137"/>
      <c r="G72" s="137"/>
      <c r="H72" s="137"/>
      <c r="I72" s="137"/>
      <c r="J72" s="137"/>
      <c r="K72" s="137"/>
      <c r="L72" s="2"/>
      <c r="M72" s="10"/>
      <c r="N72" s="135"/>
      <c r="O72" s="136"/>
      <c r="P72" s="9"/>
      <c r="Q72" s="21"/>
    </row>
    <row r="73" spans="1:17" ht="15" customHeight="1">
      <c r="A73" s="24"/>
      <c r="B73" s="8"/>
      <c r="C73" s="137" t="s">
        <v>188</v>
      </c>
      <c r="D73" s="137"/>
      <c r="E73" s="137"/>
      <c r="F73" s="137"/>
      <c r="G73" s="137"/>
      <c r="H73" s="137"/>
      <c r="I73" s="137"/>
      <c r="J73" s="137"/>
      <c r="K73" s="137"/>
      <c r="L73" s="2"/>
      <c r="M73" s="10"/>
      <c r="N73" s="135"/>
      <c r="O73" s="136"/>
      <c r="P73" s="9"/>
      <c r="Q73" s="21"/>
    </row>
    <row r="74" spans="1:17" ht="15" customHeight="1">
      <c r="A74" s="24"/>
      <c r="B74" s="8"/>
      <c r="C74" s="137" t="s">
        <v>186</v>
      </c>
      <c r="D74" s="137"/>
      <c r="E74" s="137"/>
      <c r="F74" s="137"/>
      <c r="G74" s="137"/>
      <c r="H74" s="137"/>
      <c r="I74" s="137"/>
      <c r="J74" s="137"/>
      <c r="K74" s="137"/>
      <c r="L74" s="2"/>
      <c r="M74" s="10"/>
      <c r="N74" s="135"/>
      <c r="O74" s="136"/>
      <c r="P74" s="9"/>
      <c r="Q74" s="21"/>
    </row>
    <row r="75" spans="1:17" ht="15" customHeight="1">
      <c r="A75" s="24"/>
      <c r="B75" s="8"/>
      <c r="C75" s="137" t="s">
        <v>187</v>
      </c>
      <c r="D75" s="137"/>
      <c r="E75" s="137"/>
      <c r="F75" s="137"/>
      <c r="G75" s="137"/>
      <c r="H75" s="137"/>
      <c r="I75" s="137"/>
      <c r="J75" s="137"/>
      <c r="K75" s="137"/>
      <c r="L75" s="2"/>
      <c r="M75" s="10"/>
      <c r="N75" s="135"/>
      <c r="O75" s="136"/>
      <c r="P75" s="9"/>
      <c r="Q75" s="21"/>
    </row>
    <row r="76" spans="1:17" ht="15" customHeight="1">
      <c r="A76" s="24"/>
      <c r="B76" s="8"/>
      <c r="C76" s="137" t="s">
        <v>190</v>
      </c>
      <c r="D76" s="137"/>
      <c r="E76" s="137"/>
      <c r="F76" s="137"/>
      <c r="G76" s="137"/>
      <c r="H76" s="137"/>
      <c r="I76" s="137"/>
      <c r="J76" s="137"/>
      <c r="K76" s="137"/>
      <c r="L76" s="2"/>
      <c r="M76" s="10"/>
      <c r="N76" s="135"/>
      <c r="O76" s="136"/>
      <c r="P76" s="9"/>
      <c r="Q76" s="21"/>
    </row>
    <row r="77" spans="1:17" ht="15" customHeight="1">
      <c r="A77" s="24"/>
      <c r="B77" s="8"/>
      <c r="C77" s="137" t="s">
        <v>191</v>
      </c>
      <c r="D77" s="137"/>
      <c r="E77" s="137"/>
      <c r="F77" s="137"/>
      <c r="G77" s="137"/>
      <c r="H77" s="137"/>
      <c r="I77" s="137"/>
      <c r="J77" s="137"/>
      <c r="K77" s="137"/>
      <c r="L77" s="2"/>
      <c r="M77" s="10"/>
      <c r="N77" s="135"/>
      <c r="O77" s="136"/>
      <c r="P77" s="9"/>
      <c r="Q77" s="21"/>
    </row>
    <row r="78" spans="1:17" ht="15" customHeight="1">
      <c r="A78" s="24"/>
      <c r="B78" s="8"/>
      <c r="C78" s="137" t="s">
        <v>34</v>
      </c>
      <c r="D78" s="137"/>
      <c r="E78" s="137"/>
      <c r="F78" s="137"/>
      <c r="G78" s="137"/>
      <c r="H78" s="137"/>
      <c r="I78" s="137"/>
      <c r="J78" s="137"/>
      <c r="K78" s="137"/>
      <c r="L78" s="2"/>
      <c r="M78" s="10"/>
      <c r="N78" s="135"/>
      <c r="O78" s="136"/>
      <c r="P78" s="9"/>
      <c r="Q78" s="21"/>
    </row>
    <row r="79" spans="1:17" ht="15" customHeight="1">
      <c r="A79" s="24"/>
      <c r="B79" s="8"/>
      <c r="C79" s="10"/>
      <c r="D79" s="10"/>
      <c r="E79" s="10"/>
      <c r="F79" s="10"/>
      <c r="G79" s="10"/>
      <c r="H79" s="10"/>
      <c r="I79" s="10"/>
      <c r="J79" s="10"/>
      <c r="K79" s="10"/>
      <c r="L79" s="2"/>
      <c r="M79" s="10"/>
      <c r="N79" s="10"/>
      <c r="O79" s="2"/>
      <c r="P79" s="9"/>
      <c r="Q79" s="21"/>
    </row>
    <row r="80" spans="1:17" ht="15" customHeight="1">
      <c r="A80" s="24"/>
      <c r="B80" s="43" t="s">
        <v>203</v>
      </c>
      <c r="C80" s="82" t="s">
        <v>35</v>
      </c>
      <c r="D80" s="82"/>
      <c r="E80" s="82"/>
      <c r="F80" s="82"/>
      <c r="G80" s="82"/>
      <c r="H80" s="82"/>
      <c r="I80" s="82"/>
      <c r="J80" s="82"/>
      <c r="K80" s="82"/>
      <c r="L80" s="2"/>
      <c r="M80" s="10"/>
      <c r="N80" s="140">
        <f>SUM(N82:O83)</f>
        <v>0</v>
      </c>
      <c r="O80" s="140"/>
      <c r="P80" s="9"/>
      <c r="Q80" s="21"/>
    </row>
    <row r="81" spans="1:17" ht="6" customHeight="1">
      <c r="A81" s="24"/>
      <c r="B81" s="8"/>
      <c r="C81" s="10"/>
      <c r="D81" s="10"/>
      <c r="E81" s="10"/>
      <c r="F81" s="10"/>
      <c r="G81" s="10"/>
      <c r="H81" s="10"/>
      <c r="I81" s="10"/>
      <c r="J81" s="10"/>
      <c r="K81" s="10"/>
      <c r="L81" s="2"/>
      <c r="M81" s="10"/>
      <c r="N81" s="10"/>
      <c r="O81" s="2"/>
      <c r="P81" s="9"/>
      <c r="Q81" s="21"/>
    </row>
    <row r="82" spans="1:17" ht="15" customHeight="1">
      <c r="A82" s="24"/>
      <c r="B82" s="8"/>
      <c r="C82" s="137" t="s">
        <v>192</v>
      </c>
      <c r="D82" s="137"/>
      <c r="E82" s="137"/>
      <c r="F82" s="137"/>
      <c r="G82" s="137"/>
      <c r="H82" s="137"/>
      <c r="I82" s="137"/>
      <c r="J82" s="137"/>
      <c r="K82" s="137"/>
      <c r="L82" s="2"/>
      <c r="M82" s="10"/>
      <c r="N82" s="135"/>
      <c r="O82" s="136"/>
      <c r="P82" s="9"/>
      <c r="Q82" s="21"/>
    </row>
    <row r="83" spans="1:17" ht="15" customHeight="1">
      <c r="A83" s="24"/>
      <c r="B83" s="8"/>
      <c r="C83" s="137" t="s">
        <v>36</v>
      </c>
      <c r="D83" s="137"/>
      <c r="E83" s="137"/>
      <c r="F83" s="137"/>
      <c r="G83" s="137"/>
      <c r="H83" s="137"/>
      <c r="I83" s="137"/>
      <c r="J83" s="137"/>
      <c r="K83" s="137"/>
      <c r="L83" s="2"/>
      <c r="M83" s="10"/>
      <c r="N83" s="135"/>
      <c r="O83" s="136"/>
      <c r="P83" s="9"/>
      <c r="Q83" s="21"/>
    </row>
    <row r="84" spans="1:17" ht="15" customHeight="1">
      <c r="A84" s="24"/>
      <c r="B84" s="8"/>
      <c r="C84" s="10"/>
      <c r="D84" s="10"/>
      <c r="E84" s="10"/>
      <c r="F84" s="10"/>
      <c r="G84" s="10"/>
      <c r="H84" s="10"/>
      <c r="I84" s="10"/>
      <c r="J84" s="10"/>
      <c r="K84" s="10"/>
      <c r="L84" s="2"/>
      <c r="M84" s="10"/>
      <c r="N84" s="10"/>
      <c r="O84" s="2"/>
      <c r="P84" s="9"/>
      <c r="Q84" s="21"/>
    </row>
    <row r="85" spans="1:17" ht="15" customHeight="1">
      <c r="A85" s="24"/>
      <c r="B85" s="43" t="s">
        <v>54</v>
      </c>
      <c r="C85" s="82" t="s">
        <v>79</v>
      </c>
      <c r="D85" s="82"/>
      <c r="E85" s="82"/>
      <c r="F85" s="82"/>
      <c r="G85" s="82"/>
      <c r="H85" s="82"/>
      <c r="I85" s="82"/>
      <c r="J85" s="82"/>
      <c r="K85" s="82"/>
      <c r="L85" s="2"/>
      <c r="M85" s="10"/>
      <c r="N85" s="140">
        <f>SUM(N87:O90)</f>
        <v>0</v>
      </c>
      <c r="O85" s="140"/>
      <c r="P85" s="9"/>
      <c r="Q85" s="21"/>
    </row>
    <row r="86" spans="1:17" ht="6" customHeight="1">
      <c r="A86" s="24"/>
      <c r="B86" s="8"/>
      <c r="C86" s="10"/>
      <c r="D86" s="10"/>
      <c r="E86" s="10"/>
      <c r="F86" s="10"/>
      <c r="G86" s="10"/>
      <c r="H86" s="10"/>
      <c r="I86" s="10"/>
      <c r="J86" s="10"/>
      <c r="K86" s="10"/>
      <c r="L86" s="2"/>
      <c r="M86" s="10"/>
      <c r="N86" s="10"/>
      <c r="O86" s="49"/>
      <c r="P86" s="9"/>
      <c r="Q86" s="21"/>
    </row>
    <row r="87" spans="1:17" ht="15" customHeight="1">
      <c r="A87" s="24"/>
      <c r="B87" s="8"/>
      <c r="C87" s="137" t="s">
        <v>193</v>
      </c>
      <c r="D87" s="137"/>
      <c r="E87" s="137"/>
      <c r="F87" s="137"/>
      <c r="G87" s="137"/>
      <c r="H87" s="137"/>
      <c r="I87" s="137"/>
      <c r="J87" s="137"/>
      <c r="K87" s="137"/>
      <c r="L87" s="2"/>
      <c r="M87" s="10"/>
      <c r="N87" s="135"/>
      <c r="O87" s="136"/>
      <c r="P87" s="9"/>
      <c r="Q87" s="21"/>
    </row>
    <row r="88" spans="1:17" ht="15" customHeight="1">
      <c r="A88" s="24"/>
      <c r="B88" s="8"/>
      <c r="C88" s="137" t="s">
        <v>84</v>
      </c>
      <c r="D88" s="137"/>
      <c r="E88" s="137"/>
      <c r="F88" s="137"/>
      <c r="G88" s="137"/>
      <c r="H88" s="137"/>
      <c r="I88" s="137"/>
      <c r="J88" s="137"/>
      <c r="K88" s="137"/>
      <c r="L88" s="2"/>
      <c r="M88" s="10"/>
      <c r="N88" s="135"/>
      <c r="O88" s="136"/>
      <c r="P88" s="9"/>
      <c r="Q88" s="21"/>
    </row>
    <row r="89" spans="1:17" ht="15" customHeight="1">
      <c r="A89" s="24"/>
      <c r="B89" s="8"/>
      <c r="C89" s="137" t="s">
        <v>194</v>
      </c>
      <c r="D89" s="137"/>
      <c r="E89" s="137"/>
      <c r="F89" s="137"/>
      <c r="G89" s="137"/>
      <c r="H89" s="137"/>
      <c r="I89" s="137"/>
      <c r="J89" s="137"/>
      <c r="K89" s="137"/>
      <c r="L89" s="2"/>
      <c r="M89" s="10"/>
      <c r="N89" s="135"/>
      <c r="O89" s="136"/>
      <c r="P89" s="9"/>
      <c r="Q89" s="21"/>
    </row>
    <row r="90" spans="1:17" ht="15" customHeight="1">
      <c r="A90" s="24"/>
      <c r="B90" s="8"/>
      <c r="C90" s="137" t="s">
        <v>195</v>
      </c>
      <c r="D90" s="137"/>
      <c r="E90" s="137"/>
      <c r="F90" s="137"/>
      <c r="G90" s="137"/>
      <c r="H90" s="137"/>
      <c r="I90" s="137"/>
      <c r="J90" s="137"/>
      <c r="K90" s="137"/>
      <c r="L90" s="2"/>
      <c r="M90" s="10"/>
      <c r="N90" s="135"/>
      <c r="O90" s="136"/>
      <c r="P90" s="9"/>
      <c r="Q90" s="21"/>
    </row>
    <row r="91" spans="1:17" ht="15" customHeight="1">
      <c r="A91" s="24"/>
      <c r="B91" s="8"/>
      <c r="C91" s="10"/>
      <c r="D91" s="10"/>
      <c r="E91" s="10"/>
      <c r="F91" s="10"/>
      <c r="G91" s="10"/>
      <c r="H91" s="10"/>
      <c r="I91" s="10"/>
      <c r="J91" s="10"/>
      <c r="K91" s="10"/>
      <c r="L91" s="2"/>
      <c r="M91" s="10"/>
      <c r="N91" s="10"/>
      <c r="O91" s="2"/>
      <c r="P91" s="9"/>
      <c r="Q91" s="21"/>
    </row>
    <row r="92" spans="1:17" ht="15" customHeight="1" thickBot="1">
      <c r="A92" s="24"/>
      <c r="B92" s="43"/>
      <c r="C92" s="152" t="s">
        <v>196</v>
      </c>
      <c r="D92" s="152"/>
      <c r="E92" s="152"/>
      <c r="F92" s="152"/>
      <c r="G92" s="152"/>
      <c r="H92" s="152"/>
      <c r="I92" s="152"/>
      <c r="J92" s="152"/>
      <c r="K92" s="152"/>
      <c r="L92" s="2"/>
      <c r="M92" s="10"/>
      <c r="N92" s="151">
        <f>N28-N52+N55+N80-N85</f>
        <v>0</v>
      </c>
      <c r="O92" s="151"/>
      <c r="P92" s="9"/>
      <c r="Q92" s="21"/>
    </row>
    <row r="93" spans="1:17" ht="15" customHeight="1" thickTop="1">
      <c r="A93" s="24"/>
      <c r="B93" s="8"/>
      <c r="C93" s="10"/>
      <c r="D93" s="10"/>
      <c r="E93" s="10"/>
      <c r="F93" s="10"/>
      <c r="G93" s="10"/>
      <c r="H93" s="10"/>
      <c r="I93" s="10"/>
      <c r="J93" s="10"/>
      <c r="K93" s="10"/>
      <c r="L93" s="2"/>
      <c r="M93" s="10"/>
      <c r="N93" s="10"/>
      <c r="O93" s="2"/>
      <c r="P93" s="9"/>
      <c r="Q93" s="21"/>
    </row>
    <row r="94" spans="1:17" ht="15" customHeight="1">
      <c r="A94" s="24"/>
      <c r="B94" s="8"/>
      <c r="C94" s="10"/>
      <c r="D94" s="10"/>
      <c r="E94" s="10"/>
      <c r="F94" s="10"/>
      <c r="G94" s="10"/>
      <c r="H94" s="10"/>
      <c r="I94" s="10"/>
      <c r="J94" s="10"/>
      <c r="K94" s="10"/>
      <c r="L94" s="2"/>
      <c r="M94" s="10"/>
      <c r="N94" s="10"/>
      <c r="O94" s="2"/>
      <c r="P94" s="9"/>
      <c r="Q94" s="21"/>
    </row>
    <row r="95" spans="1:17" ht="15" customHeight="1">
      <c r="A95" s="24"/>
      <c r="B95" s="43" t="s">
        <v>55</v>
      </c>
      <c r="C95" s="82" t="s">
        <v>261</v>
      </c>
      <c r="D95" s="82"/>
      <c r="E95" s="82"/>
      <c r="F95" s="82"/>
      <c r="G95" s="82"/>
      <c r="H95" s="82"/>
      <c r="I95" s="82"/>
      <c r="J95" s="82"/>
      <c r="K95" s="82"/>
      <c r="L95" s="2"/>
      <c r="M95" s="10"/>
      <c r="N95" s="140">
        <f>N97-N98+N100-N101+N103-N104+N106-N107+N109-N110+N112-N113+N115-N116</f>
        <v>0</v>
      </c>
      <c r="O95" s="140"/>
      <c r="P95" s="9"/>
      <c r="Q95" s="21"/>
    </row>
    <row r="96" spans="1:17" ht="6" customHeight="1">
      <c r="A96" s="24"/>
      <c r="B96" s="8"/>
      <c r="C96" s="10"/>
      <c r="D96" s="10"/>
      <c r="E96" s="10"/>
      <c r="F96" s="10"/>
      <c r="G96" s="10"/>
      <c r="H96" s="10"/>
      <c r="I96" s="10"/>
      <c r="J96" s="10"/>
      <c r="K96" s="10"/>
      <c r="L96" s="2"/>
      <c r="M96" s="10"/>
      <c r="N96" s="10"/>
      <c r="O96" s="49"/>
      <c r="P96" s="9"/>
      <c r="Q96" s="21"/>
    </row>
    <row r="97" spans="1:17" ht="15" customHeight="1">
      <c r="A97" s="24"/>
      <c r="B97" s="8"/>
      <c r="C97" s="137" t="s">
        <v>197</v>
      </c>
      <c r="D97" s="137"/>
      <c r="E97" s="137"/>
      <c r="F97" s="137"/>
      <c r="G97" s="137"/>
      <c r="H97" s="137"/>
      <c r="I97" s="137"/>
      <c r="J97" s="137"/>
      <c r="K97" s="137"/>
      <c r="L97" s="2"/>
      <c r="M97" s="10"/>
      <c r="N97" s="135"/>
      <c r="O97" s="136"/>
      <c r="P97" s="9"/>
      <c r="Q97" s="21"/>
    </row>
    <row r="98" spans="1:17" ht="15" customHeight="1">
      <c r="A98" s="24"/>
      <c r="B98" s="8"/>
      <c r="C98" s="137" t="s">
        <v>243</v>
      </c>
      <c r="D98" s="137"/>
      <c r="E98" s="137"/>
      <c r="F98" s="137"/>
      <c r="G98" s="137"/>
      <c r="H98" s="137"/>
      <c r="I98" s="137"/>
      <c r="J98" s="137"/>
      <c r="K98" s="137"/>
      <c r="L98" s="2"/>
      <c r="M98" s="10"/>
      <c r="N98" s="135"/>
      <c r="O98" s="136"/>
      <c r="P98" s="9"/>
      <c r="Q98" s="21"/>
    </row>
    <row r="99" spans="1:17" ht="6" customHeight="1">
      <c r="A99" s="24"/>
      <c r="B99" s="8"/>
      <c r="C99" s="10"/>
      <c r="D99" s="10"/>
      <c r="E99" s="10"/>
      <c r="F99" s="10"/>
      <c r="G99" s="10"/>
      <c r="H99" s="10"/>
      <c r="I99" s="10"/>
      <c r="J99" s="10"/>
      <c r="K99" s="10"/>
      <c r="L99" s="2"/>
      <c r="M99" s="10"/>
      <c r="N99" s="10"/>
      <c r="O99" s="2"/>
      <c r="P99" s="9"/>
      <c r="Q99" s="21"/>
    </row>
    <row r="100" spans="1:17" ht="15" customHeight="1">
      <c r="A100" s="24"/>
      <c r="B100" s="8"/>
      <c r="C100" s="137" t="s">
        <v>198</v>
      </c>
      <c r="D100" s="137"/>
      <c r="E100" s="137"/>
      <c r="F100" s="137"/>
      <c r="G100" s="137"/>
      <c r="H100" s="137"/>
      <c r="I100" s="137"/>
      <c r="J100" s="137"/>
      <c r="K100" s="137"/>
      <c r="L100" s="2"/>
      <c r="M100" s="10"/>
      <c r="N100" s="135"/>
      <c r="O100" s="136"/>
      <c r="P100" s="9"/>
      <c r="Q100" s="21"/>
    </row>
    <row r="101" spans="1:17" ht="15" customHeight="1">
      <c r="A101" s="24"/>
      <c r="B101" s="8"/>
      <c r="C101" s="137" t="s">
        <v>244</v>
      </c>
      <c r="D101" s="137"/>
      <c r="E101" s="137"/>
      <c r="F101" s="137"/>
      <c r="G101" s="137"/>
      <c r="H101" s="137"/>
      <c r="I101" s="137"/>
      <c r="J101" s="137"/>
      <c r="K101" s="137"/>
      <c r="L101" s="2"/>
      <c r="M101" s="10"/>
      <c r="N101" s="135"/>
      <c r="O101" s="136"/>
      <c r="P101" s="9"/>
      <c r="Q101" s="21"/>
    </row>
    <row r="102" spans="1:17" ht="6" customHeight="1">
      <c r="A102" s="24"/>
      <c r="B102" s="8"/>
      <c r="C102" s="10"/>
      <c r="D102" s="10"/>
      <c r="E102" s="10"/>
      <c r="F102" s="10"/>
      <c r="G102" s="10"/>
      <c r="H102" s="10"/>
      <c r="I102" s="10"/>
      <c r="J102" s="10"/>
      <c r="K102" s="10"/>
      <c r="L102" s="2"/>
      <c r="M102" s="10"/>
      <c r="N102" s="10"/>
      <c r="O102" s="2"/>
      <c r="P102" s="9"/>
      <c r="Q102" s="21"/>
    </row>
    <row r="103" spans="1:17" ht="15" customHeight="1">
      <c r="A103" s="24"/>
      <c r="B103" s="8"/>
      <c r="C103" s="137" t="s">
        <v>199</v>
      </c>
      <c r="D103" s="137"/>
      <c r="E103" s="137"/>
      <c r="F103" s="137"/>
      <c r="G103" s="137"/>
      <c r="H103" s="137"/>
      <c r="I103" s="137"/>
      <c r="J103" s="137"/>
      <c r="K103" s="137"/>
      <c r="L103" s="2"/>
      <c r="M103" s="10"/>
      <c r="N103" s="135"/>
      <c r="O103" s="136"/>
      <c r="P103" s="9"/>
      <c r="Q103" s="21"/>
    </row>
    <row r="104" spans="1:17" ht="15" customHeight="1">
      <c r="A104" s="24"/>
      <c r="B104" s="8"/>
      <c r="C104" s="137" t="s">
        <v>245</v>
      </c>
      <c r="D104" s="137"/>
      <c r="E104" s="137"/>
      <c r="F104" s="137"/>
      <c r="G104" s="137"/>
      <c r="H104" s="137"/>
      <c r="I104" s="137"/>
      <c r="J104" s="137"/>
      <c r="K104" s="137"/>
      <c r="L104" s="2"/>
      <c r="M104" s="10"/>
      <c r="N104" s="135"/>
      <c r="O104" s="136"/>
      <c r="P104" s="9"/>
      <c r="Q104" s="21"/>
    </row>
    <row r="105" spans="1:17" ht="6" customHeight="1">
      <c r="A105" s="24"/>
      <c r="B105" s="8"/>
      <c r="C105" s="10"/>
      <c r="D105" s="10"/>
      <c r="E105" s="10"/>
      <c r="F105" s="10"/>
      <c r="G105" s="10"/>
      <c r="H105" s="10"/>
      <c r="I105" s="10"/>
      <c r="J105" s="10"/>
      <c r="K105" s="10"/>
      <c r="L105" s="2"/>
      <c r="M105" s="10"/>
      <c r="N105" s="10"/>
      <c r="O105" s="2"/>
      <c r="P105" s="9"/>
      <c r="Q105" s="21"/>
    </row>
    <row r="106" spans="1:17" ht="15" customHeight="1">
      <c r="A106" s="24"/>
      <c r="B106" s="8"/>
      <c r="C106" s="137" t="s">
        <v>262</v>
      </c>
      <c r="D106" s="137"/>
      <c r="E106" s="137"/>
      <c r="F106" s="137"/>
      <c r="G106" s="137"/>
      <c r="H106" s="137"/>
      <c r="I106" s="137"/>
      <c r="J106" s="137"/>
      <c r="K106" s="137"/>
      <c r="L106" s="2"/>
      <c r="M106" s="10"/>
      <c r="N106" s="135"/>
      <c r="O106" s="136"/>
      <c r="P106" s="9"/>
      <c r="Q106" s="21"/>
    </row>
    <row r="107" spans="1:17" ht="15" customHeight="1">
      <c r="A107" s="24"/>
      <c r="B107" s="8"/>
      <c r="C107" s="137" t="s">
        <v>263</v>
      </c>
      <c r="D107" s="137"/>
      <c r="E107" s="137"/>
      <c r="F107" s="137"/>
      <c r="G107" s="137"/>
      <c r="H107" s="137"/>
      <c r="I107" s="137"/>
      <c r="J107" s="137"/>
      <c r="K107" s="137"/>
      <c r="L107" s="2"/>
      <c r="M107" s="10"/>
      <c r="N107" s="135"/>
      <c r="O107" s="136"/>
      <c r="P107" s="9"/>
      <c r="Q107" s="21"/>
    </row>
    <row r="108" spans="1:17" ht="6" customHeight="1">
      <c r="A108" s="24"/>
      <c r="B108" s="8"/>
      <c r="C108" s="10"/>
      <c r="D108" s="10"/>
      <c r="E108" s="10"/>
      <c r="F108" s="10"/>
      <c r="G108" s="10"/>
      <c r="H108" s="10"/>
      <c r="I108" s="10"/>
      <c r="J108" s="10"/>
      <c r="K108" s="10"/>
      <c r="L108" s="2"/>
      <c r="M108" s="10"/>
      <c r="N108" s="10"/>
      <c r="O108" s="2"/>
      <c r="P108" s="9"/>
      <c r="Q108" s="21"/>
    </row>
    <row r="109" spans="1:17" ht="15" customHeight="1">
      <c r="A109" s="24"/>
      <c r="B109" s="8"/>
      <c r="C109" s="137" t="s">
        <v>200</v>
      </c>
      <c r="D109" s="137"/>
      <c r="E109" s="137"/>
      <c r="F109" s="137"/>
      <c r="G109" s="137"/>
      <c r="H109" s="137"/>
      <c r="I109" s="137"/>
      <c r="J109" s="137"/>
      <c r="K109" s="137"/>
      <c r="L109" s="2"/>
      <c r="M109" s="10"/>
      <c r="N109" s="135"/>
      <c r="O109" s="136"/>
      <c r="P109" s="9"/>
      <c r="Q109" s="21"/>
    </row>
    <row r="110" spans="1:17" ht="15" customHeight="1">
      <c r="A110" s="24"/>
      <c r="B110" s="8"/>
      <c r="C110" s="137" t="s">
        <v>246</v>
      </c>
      <c r="D110" s="137"/>
      <c r="E110" s="137"/>
      <c r="F110" s="137"/>
      <c r="G110" s="137"/>
      <c r="H110" s="137"/>
      <c r="I110" s="137"/>
      <c r="J110" s="137"/>
      <c r="K110" s="137"/>
      <c r="L110" s="2"/>
      <c r="M110" s="10"/>
      <c r="N110" s="135"/>
      <c r="O110" s="136"/>
      <c r="P110" s="9"/>
      <c r="Q110" s="21"/>
    </row>
    <row r="111" spans="1:17" ht="6" customHeight="1">
      <c r="A111" s="24"/>
      <c r="B111" s="8"/>
      <c r="C111" s="10"/>
      <c r="D111" s="10"/>
      <c r="E111" s="10"/>
      <c r="F111" s="10"/>
      <c r="G111" s="10"/>
      <c r="H111" s="10"/>
      <c r="I111" s="10"/>
      <c r="J111" s="10"/>
      <c r="K111" s="10"/>
      <c r="L111" s="2"/>
      <c r="M111" s="10"/>
      <c r="N111" s="10"/>
      <c r="O111" s="2"/>
      <c r="P111" s="9"/>
      <c r="Q111" s="21"/>
    </row>
    <row r="112" spans="1:17" ht="15" customHeight="1">
      <c r="A112" s="24"/>
      <c r="B112" s="8"/>
      <c r="C112" s="137" t="s">
        <v>201</v>
      </c>
      <c r="D112" s="137"/>
      <c r="E112" s="137"/>
      <c r="F112" s="137"/>
      <c r="G112" s="137"/>
      <c r="H112" s="137"/>
      <c r="I112" s="137"/>
      <c r="J112" s="137"/>
      <c r="K112" s="137"/>
      <c r="L112" s="2"/>
      <c r="M112" s="10"/>
      <c r="N112" s="135"/>
      <c r="O112" s="136"/>
      <c r="P112" s="9"/>
      <c r="Q112" s="21"/>
    </row>
    <row r="113" spans="1:17" ht="15" customHeight="1">
      <c r="A113" s="24"/>
      <c r="B113" s="8"/>
      <c r="C113" s="137" t="s">
        <v>247</v>
      </c>
      <c r="D113" s="137"/>
      <c r="E113" s="137"/>
      <c r="F113" s="137"/>
      <c r="G113" s="137"/>
      <c r="H113" s="137"/>
      <c r="I113" s="137"/>
      <c r="J113" s="137"/>
      <c r="K113" s="137"/>
      <c r="L113" s="2"/>
      <c r="M113" s="10"/>
      <c r="N113" s="135"/>
      <c r="O113" s="136"/>
      <c r="P113" s="9"/>
      <c r="Q113" s="21"/>
    </row>
    <row r="114" spans="1:17" ht="6" customHeight="1">
      <c r="A114" s="24"/>
      <c r="B114" s="8"/>
      <c r="C114" s="10"/>
      <c r="D114" s="10"/>
      <c r="E114" s="10"/>
      <c r="F114" s="10"/>
      <c r="G114" s="10"/>
      <c r="H114" s="10"/>
      <c r="I114" s="10"/>
      <c r="J114" s="10"/>
      <c r="K114" s="10"/>
      <c r="L114" s="2"/>
      <c r="M114" s="10"/>
      <c r="N114" s="10"/>
      <c r="O114" s="2"/>
      <c r="P114" s="9"/>
      <c r="Q114" s="21"/>
    </row>
    <row r="115" spans="1:17" ht="15" customHeight="1">
      <c r="A115" s="24"/>
      <c r="B115" s="8"/>
      <c r="C115" s="137" t="s">
        <v>202</v>
      </c>
      <c r="D115" s="137"/>
      <c r="E115" s="137"/>
      <c r="F115" s="137"/>
      <c r="G115" s="137"/>
      <c r="H115" s="137"/>
      <c r="I115" s="137"/>
      <c r="J115" s="137"/>
      <c r="K115" s="137"/>
      <c r="L115" s="2"/>
      <c r="M115" s="10"/>
      <c r="N115" s="135"/>
      <c r="O115" s="136"/>
      <c r="P115" s="9"/>
      <c r="Q115" s="21"/>
    </row>
    <row r="116" spans="1:17" ht="15" customHeight="1">
      <c r="A116" s="24"/>
      <c r="B116" s="8"/>
      <c r="C116" s="137" t="s">
        <v>248</v>
      </c>
      <c r="D116" s="137"/>
      <c r="E116" s="137"/>
      <c r="F116" s="137"/>
      <c r="G116" s="137"/>
      <c r="H116" s="137"/>
      <c r="I116" s="137"/>
      <c r="J116" s="137"/>
      <c r="K116" s="137"/>
      <c r="L116" s="2"/>
      <c r="M116" s="10"/>
      <c r="N116" s="135"/>
      <c r="O116" s="136"/>
      <c r="P116" s="9"/>
      <c r="Q116" s="21"/>
    </row>
    <row r="117" spans="1:17" ht="15" customHeight="1">
      <c r="A117" s="24"/>
      <c r="B117" s="8"/>
      <c r="C117" s="10"/>
      <c r="D117" s="10"/>
      <c r="E117" s="10"/>
      <c r="F117" s="10"/>
      <c r="G117" s="10"/>
      <c r="H117" s="10"/>
      <c r="I117" s="10"/>
      <c r="J117" s="10"/>
      <c r="K117" s="10"/>
      <c r="L117" s="2"/>
      <c r="M117" s="10"/>
      <c r="N117" s="10"/>
      <c r="O117" s="2"/>
      <c r="P117" s="9"/>
      <c r="Q117" s="21"/>
    </row>
    <row r="118" spans="1:17" ht="15" customHeight="1">
      <c r="A118" s="24"/>
      <c r="B118" s="43" t="s">
        <v>56</v>
      </c>
      <c r="C118" s="82" t="s">
        <v>64</v>
      </c>
      <c r="D118" s="82"/>
      <c r="E118" s="82"/>
      <c r="F118" s="82"/>
      <c r="G118" s="82"/>
      <c r="H118" s="82"/>
      <c r="I118" s="82"/>
      <c r="J118" s="82"/>
      <c r="K118" s="82"/>
      <c r="L118" s="2"/>
      <c r="M118" s="10"/>
      <c r="N118" s="140">
        <f>N120</f>
        <v>0</v>
      </c>
      <c r="O118" s="140"/>
      <c r="P118" s="9"/>
      <c r="Q118" s="21"/>
    </row>
    <row r="119" spans="1:17" ht="6" customHeight="1">
      <c r="A119" s="24"/>
      <c r="B119" s="8"/>
      <c r="C119" s="10"/>
      <c r="D119" s="10"/>
      <c r="E119" s="10"/>
      <c r="F119" s="10"/>
      <c r="G119" s="10"/>
      <c r="H119" s="10"/>
      <c r="I119" s="10"/>
      <c r="J119" s="10"/>
      <c r="K119" s="10"/>
      <c r="L119" s="2"/>
      <c r="M119" s="10"/>
      <c r="N119" s="10"/>
      <c r="O119" s="2"/>
      <c r="P119" s="9"/>
      <c r="Q119" s="21"/>
    </row>
    <row r="120" spans="1:17" ht="15" customHeight="1">
      <c r="A120" s="24"/>
      <c r="B120" s="8"/>
      <c r="C120" s="137" t="s">
        <v>64</v>
      </c>
      <c r="D120" s="137"/>
      <c r="E120" s="137"/>
      <c r="F120" s="137"/>
      <c r="G120" s="137"/>
      <c r="H120" s="137"/>
      <c r="I120" s="137"/>
      <c r="J120" s="137"/>
      <c r="K120" s="137"/>
      <c r="L120" s="2"/>
      <c r="M120" s="10"/>
      <c r="N120" s="135"/>
      <c r="O120" s="136"/>
      <c r="P120" s="9"/>
      <c r="Q120" s="21"/>
    </row>
    <row r="121" spans="1:17" ht="15" customHeight="1">
      <c r="A121" s="24"/>
      <c r="B121" s="8"/>
      <c r="C121" s="10"/>
      <c r="D121" s="10"/>
      <c r="E121" s="10"/>
      <c r="F121" s="10"/>
      <c r="G121" s="10"/>
      <c r="H121" s="10"/>
      <c r="I121" s="10"/>
      <c r="J121" s="10"/>
      <c r="K121" s="10"/>
      <c r="L121" s="2"/>
      <c r="M121" s="10"/>
      <c r="N121" s="10"/>
      <c r="O121" s="2"/>
      <c r="P121" s="9"/>
      <c r="Q121" s="21"/>
    </row>
    <row r="122" spans="1:17" ht="15" customHeight="1" thickBot="1">
      <c r="A122" s="24"/>
      <c r="B122" s="43"/>
      <c r="C122" s="152" t="s">
        <v>204</v>
      </c>
      <c r="D122" s="152"/>
      <c r="E122" s="152"/>
      <c r="F122" s="152"/>
      <c r="G122" s="152"/>
      <c r="H122" s="152"/>
      <c r="I122" s="152"/>
      <c r="J122" s="152"/>
      <c r="K122" s="152"/>
      <c r="L122" s="2"/>
      <c r="M122" s="10"/>
      <c r="N122" s="151">
        <f>N95-N118</f>
        <v>0</v>
      </c>
      <c r="O122" s="151"/>
      <c r="P122" s="9"/>
      <c r="Q122" s="21"/>
    </row>
    <row r="123" spans="1:17" ht="6" customHeight="1" thickTop="1">
      <c r="A123" s="24"/>
      <c r="B123" s="40"/>
      <c r="C123" s="41"/>
      <c r="D123" s="41"/>
      <c r="E123" s="41"/>
      <c r="F123" s="41"/>
      <c r="G123" s="41"/>
      <c r="H123" s="41"/>
      <c r="I123" s="41"/>
      <c r="J123" s="41"/>
      <c r="K123" s="41"/>
      <c r="L123" s="41"/>
      <c r="M123" s="41"/>
      <c r="N123" s="41"/>
      <c r="O123" s="41"/>
      <c r="P123" s="42"/>
      <c r="Q123" s="21"/>
    </row>
    <row r="124" spans="1:17" ht="6" customHeight="1" thickBot="1">
      <c r="A124" s="26"/>
      <c r="B124" s="27"/>
      <c r="C124" s="27"/>
      <c r="D124" s="27"/>
      <c r="E124" s="27"/>
      <c r="F124" s="27"/>
      <c r="G124" s="27"/>
      <c r="H124" s="27"/>
      <c r="I124" s="27"/>
      <c r="J124" s="27"/>
      <c r="K124" s="27"/>
      <c r="L124" s="27"/>
      <c r="M124" s="27"/>
      <c r="N124" s="27"/>
      <c r="O124" s="27"/>
      <c r="P124" s="27"/>
      <c r="Q124" s="23"/>
    </row>
    <row r="125" spans="1:17" ht="6" customHeight="1">
      <c r="A125" s="18"/>
      <c r="B125" s="19"/>
      <c r="C125" s="19"/>
      <c r="D125" s="19"/>
      <c r="E125" s="19"/>
      <c r="F125" s="19"/>
      <c r="G125" s="19"/>
      <c r="H125" s="19"/>
      <c r="I125" s="19"/>
      <c r="J125" s="19"/>
      <c r="K125" s="19"/>
      <c r="L125" s="19"/>
      <c r="M125" s="19"/>
      <c r="N125" s="19"/>
      <c r="O125" s="19"/>
      <c r="P125" s="19"/>
      <c r="Q125" s="20"/>
    </row>
    <row r="126" spans="1:17" ht="6" customHeight="1">
      <c r="A126" s="24"/>
      <c r="B126" s="5"/>
      <c r="C126" s="6"/>
      <c r="D126" s="6"/>
      <c r="E126" s="6"/>
      <c r="F126" s="6"/>
      <c r="G126" s="6"/>
      <c r="H126" s="6"/>
      <c r="I126" s="6"/>
      <c r="J126" s="6"/>
      <c r="K126" s="6"/>
      <c r="L126" s="6"/>
      <c r="M126" s="6"/>
      <c r="N126" s="6"/>
      <c r="O126" s="6"/>
      <c r="P126" s="7"/>
      <c r="Q126" s="21"/>
    </row>
    <row r="127" spans="1:17" ht="15" customHeight="1">
      <c r="A127" s="24"/>
      <c r="B127" s="8"/>
      <c r="C127" s="130" t="s">
        <v>207</v>
      </c>
      <c r="D127" s="130"/>
      <c r="E127" s="130"/>
      <c r="F127" s="130"/>
      <c r="G127" s="130"/>
      <c r="H127" s="130"/>
      <c r="I127" s="33" t="str">
        <f>I65</f>
        <v>per:</v>
      </c>
      <c r="J127" s="130" t="str">
        <f>J65</f>
        <v>31.12.2019</v>
      </c>
      <c r="K127" s="130"/>
      <c r="L127" s="130"/>
      <c r="M127" s="129" t="s">
        <v>65</v>
      </c>
      <c r="N127" s="129"/>
      <c r="O127" s="29">
        <v>9</v>
      </c>
      <c r="P127" s="9"/>
      <c r="Q127" s="21"/>
    </row>
    <row r="128" spans="1:17" ht="15" customHeight="1">
      <c r="A128" s="24"/>
      <c r="B128" s="8"/>
      <c r="C128" s="138">
        <f>IF(Deckblatt!C16="","",Deckblatt!C16)</f>
      </c>
      <c r="D128" s="138"/>
      <c r="E128" s="138"/>
      <c r="F128" s="138"/>
      <c r="G128" s="138"/>
      <c r="H128" s="138"/>
      <c r="I128" s="138"/>
      <c r="J128" s="138"/>
      <c r="K128" s="138"/>
      <c r="L128" s="138"/>
      <c r="M128" s="138"/>
      <c r="N128" s="138"/>
      <c r="O128" s="138"/>
      <c r="P128" s="9"/>
      <c r="Q128" s="21"/>
    </row>
    <row r="129" spans="1:17" ht="6" customHeight="1">
      <c r="A129" s="24"/>
      <c r="B129" s="11"/>
      <c r="C129" s="12"/>
      <c r="D129" s="12"/>
      <c r="E129" s="12"/>
      <c r="F129" s="12"/>
      <c r="G129" s="12"/>
      <c r="H129" s="12"/>
      <c r="I129" s="12"/>
      <c r="J129" s="12"/>
      <c r="K129" s="12"/>
      <c r="L129" s="12"/>
      <c r="M129" s="12"/>
      <c r="N129" s="12"/>
      <c r="O129" s="12"/>
      <c r="P129" s="13"/>
      <c r="Q129" s="21"/>
    </row>
    <row r="130" spans="1:17" ht="6" customHeight="1">
      <c r="A130" s="24"/>
      <c r="B130" s="25"/>
      <c r="C130" s="25"/>
      <c r="D130" s="25"/>
      <c r="E130" s="25"/>
      <c r="F130" s="25"/>
      <c r="G130" s="25"/>
      <c r="H130" s="25"/>
      <c r="I130" s="25"/>
      <c r="J130" s="25"/>
      <c r="K130" s="25"/>
      <c r="L130" s="25"/>
      <c r="M130" s="25"/>
      <c r="N130" s="25"/>
      <c r="O130" s="25"/>
      <c r="P130" s="25"/>
      <c r="Q130" s="21"/>
    </row>
    <row r="131" spans="1:17" ht="6" customHeight="1">
      <c r="A131" s="24"/>
      <c r="B131" s="5"/>
      <c r="C131" s="6"/>
      <c r="D131" s="6"/>
      <c r="E131" s="6"/>
      <c r="F131" s="6"/>
      <c r="G131" s="6"/>
      <c r="H131" s="6"/>
      <c r="I131" s="6"/>
      <c r="J131" s="6"/>
      <c r="K131" s="6"/>
      <c r="L131" s="6"/>
      <c r="M131" s="6"/>
      <c r="N131" s="6"/>
      <c r="O131" s="6"/>
      <c r="P131" s="7"/>
      <c r="Q131" s="21"/>
    </row>
    <row r="132" spans="1:17" s="4" customFormat="1" ht="15" customHeight="1">
      <c r="A132" s="28"/>
      <c r="B132" s="14"/>
      <c r="C132" s="87" t="s">
        <v>104</v>
      </c>
      <c r="D132" s="87"/>
      <c r="E132" s="87"/>
      <c r="F132" s="87"/>
      <c r="G132" s="87"/>
      <c r="H132" s="87"/>
      <c r="I132" s="87"/>
      <c r="J132" s="87"/>
      <c r="K132" s="87"/>
      <c r="L132" s="10"/>
      <c r="M132" s="10"/>
      <c r="N132" s="87">
        <f>N10</f>
        <v>2019</v>
      </c>
      <c r="O132" s="87"/>
      <c r="P132" s="16"/>
      <c r="Q132" s="22"/>
    </row>
    <row r="133" spans="1:17" ht="6" customHeight="1">
      <c r="A133" s="24"/>
      <c r="B133" s="8"/>
      <c r="C133" s="10"/>
      <c r="D133" s="10"/>
      <c r="E133" s="10"/>
      <c r="F133" s="10"/>
      <c r="G133" s="10"/>
      <c r="H133" s="10"/>
      <c r="I133" s="10"/>
      <c r="J133" s="10"/>
      <c r="K133" s="10"/>
      <c r="L133" s="10"/>
      <c r="M133" s="10"/>
      <c r="N133" s="10"/>
      <c r="O133" s="10"/>
      <c r="P133" s="9"/>
      <c r="Q133" s="21"/>
    </row>
    <row r="134" spans="1:17" ht="15" customHeight="1">
      <c r="A134" s="24"/>
      <c r="B134" s="43" t="s">
        <v>57</v>
      </c>
      <c r="C134" s="82" t="s">
        <v>146</v>
      </c>
      <c r="D134" s="82"/>
      <c r="E134" s="82"/>
      <c r="F134" s="82"/>
      <c r="G134" s="82"/>
      <c r="H134" s="82"/>
      <c r="I134" s="82"/>
      <c r="J134" s="82"/>
      <c r="K134" s="82"/>
      <c r="L134" s="10"/>
      <c r="M134" s="10"/>
      <c r="N134" s="140">
        <f>N136-N137</f>
        <v>0</v>
      </c>
      <c r="O134" s="140"/>
      <c r="P134" s="9"/>
      <c r="Q134" s="21"/>
    </row>
    <row r="135" spans="1:17" ht="6" customHeight="1">
      <c r="A135" s="24"/>
      <c r="B135" s="8"/>
      <c r="C135" s="10"/>
      <c r="D135" s="10"/>
      <c r="E135" s="10"/>
      <c r="F135" s="10"/>
      <c r="G135" s="10"/>
      <c r="H135" s="10"/>
      <c r="I135" s="10"/>
      <c r="J135" s="10"/>
      <c r="K135" s="10"/>
      <c r="L135" s="10"/>
      <c r="M135" s="10"/>
      <c r="N135" s="10"/>
      <c r="O135" s="49"/>
      <c r="P135" s="9"/>
      <c r="Q135" s="21"/>
    </row>
    <row r="136" spans="1:17" ht="15" customHeight="1">
      <c r="A136" s="24"/>
      <c r="B136" s="8"/>
      <c r="C136" s="137" t="s">
        <v>205</v>
      </c>
      <c r="D136" s="137"/>
      <c r="E136" s="137"/>
      <c r="F136" s="137"/>
      <c r="G136" s="137"/>
      <c r="H136" s="137"/>
      <c r="I136" s="137"/>
      <c r="J136" s="137"/>
      <c r="K136" s="137"/>
      <c r="L136" s="10"/>
      <c r="M136" s="10"/>
      <c r="N136" s="135"/>
      <c r="O136" s="136"/>
      <c r="P136" s="9"/>
      <c r="Q136" s="21"/>
    </row>
    <row r="137" spans="1:17" ht="15" customHeight="1">
      <c r="A137" s="24"/>
      <c r="B137" s="8"/>
      <c r="C137" s="137" t="s">
        <v>206</v>
      </c>
      <c r="D137" s="137"/>
      <c r="E137" s="137"/>
      <c r="F137" s="137"/>
      <c r="G137" s="137"/>
      <c r="H137" s="137"/>
      <c r="I137" s="137"/>
      <c r="J137" s="137"/>
      <c r="K137" s="137"/>
      <c r="L137" s="10"/>
      <c r="M137" s="10"/>
      <c r="N137" s="135"/>
      <c r="O137" s="136"/>
      <c r="P137" s="9"/>
      <c r="Q137" s="21"/>
    </row>
    <row r="138" spans="1:17" ht="15" customHeight="1">
      <c r="A138" s="24"/>
      <c r="B138" s="8"/>
      <c r="C138" s="10"/>
      <c r="D138" s="10"/>
      <c r="E138" s="10"/>
      <c r="F138" s="10"/>
      <c r="G138" s="10"/>
      <c r="H138" s="10"/>
      <c r="I138" s="10"/>
      <c r="J138" s="10"/>
      <c r="K138" s="10"/>
      <c r="L138" s="10"/>
      <c r="M138" s="10"/>
      <c r="N138" s="10"/>
      <c r="O138" s="2"/>
      <c r="P138" s="9"/>
      <c r="Q138" s="21"/>
    </row>
    <row r="139" spans="1:17" ht="15" customHeight="1">
      <c r="A139" s="24"/>
      <c r="B139" s="43" t="s">
        <v>58</v>
      </c>
      <c r="C139" s="82" t="s">
        <v>11</v>
      </c>
      <c r="D139" s="82"/>
      <c r="E139" s="82"/>
      <c r="F139" s="82"/>
      <c r="G139" s="82"/>
      <c r="H139" s="82"/>
      <c r="I139" s="82"/>
      <c r="J139" s="82"/>
      <c r="K139" s="82"/>
      <c r="L139" s="10"/>
      <c r="M139" s="10"/>
      <c r="N139" s="140">
        <f>N141</f>
        <v>0</v>
      </c>
      <c r="O139" s="140"/>
      <c r="P139" s="9"/>
      <c r="Q139" s="21"/>
    </row>
    <row r="140" spans="1:17" ht="6" customHeight="1">
      <c r="A140" s="24"/>
      <c r="B140" s="8"/>
      <c r="C140" s="10"/>
      <c r="D140" s="10"/>
      <c r="E140" s="10"/>
      <c r="F140" s="10"/>
      <c r="G140" s="10"/>
      <c r="H140" s="10"/>
      <c r="I140" s="10"/>
      <c r="J140" s="10"/>
      <c r="K140" s="10"/>
      <c r="L140" s="10"/>
      <c r="M140" s="10"/>
      <c r="N140" s="10"/>
      <c r="O140" s="2"/>
      <c r="P140" s="9"/>
      <c r="Q140" s="21"/>
    </row>
    <row r="141" spans="1:17" ht="15" customHeight="1">
      <c r="A141" s="24"/>
      <c r="B141" s="8"/>
      <c r="C141" s="137" t="s">
        <v>11</v>
      </c>
      <c r="D141" s="137"/>
      <c r="E141" s="137"/>
      <c r="F141" s="137"/>
      <c r="G141" s="137"/>
      <c r="H141" s="137"/>
      <c r="I141" s="137"/>
      <c r="J141" s="137"/>
      <c r="K141" s="137"/>
      <c r="L141" s="10"/>
      <c r="M141" s="10"/>
      <c r="N141" s="135"/>
      <c r="O141" s="136"/>
      <c r="P141" s="9"/>
      <c r="Q141" s="21"/>
    </row>
    <row r="142" spans="1:17" ht="15" customHeight="1">
      <c r="A142" s="24"/>
      <c r="B142" s="8"/>
      <c r="C142" s="10"/>
      <c r="D142" s="10"/>
      <c r="E142" s="10"/>
      <c r="F142" s="10"/>
      <c r="G142" s="10"/>
      <c r="H142" s="10"/>
      <c r="I142" s="10"/>
      <c r="J142" s="10"/>
      <c r="K142" s="10"/>
      <c r="L142" s="10"/>
      <c r="M142" s="10"/>
      <c r="N142" s="10"/>
      <c r="O142" s="2"/>
      <c r="P142" s="9"/>
      <c r="Q142" s="21"/>
    </row>
    <row r="143" spans="1:17" ht="15" customHeight="1">
      <c r="A143" s="24"/>
      <c r="B143" s="43" t="s">
        <v>59</v>
      </c>
      <c r="C143" s="82" t="s">
        <v>12</v>
      </c>
      <c r="D143" s="82"/>
      <c r="E143" s="82"/>
      <c r="F143" s="82"/>
      <c r="G143" s="82"/>
      <c r="H143" s="82"/>
      <c r="I143" s="82"/>
      <c r="J143" s="82"/>
      <c r="K143" s="82"/>
      <c r="L143" s="10"/>
      <c r="M143" s="10"/>
      <c r="N143" s="140">
        <f>N145</f>
        <v>0</v>
      </c>
      <c r="O143" s="140"/>
      <c r="P143" s="9"/>
      <c r="Q143" s="21"/>
    </row>
    <row r="144" spans="1:17" ht="6" customHeight="1">
      <c r="A144" s="24"/>
      <c r="B144" s="8"/>
      <c r="C144" s="10"/>
      <c r="D144" s="10"/>
      <c r="E144" s="10"/>
      <c r="F144" s="10"/>
      <c r="G144" s="10"/>
      <c r="H144" s="10"/>
      <c r="I144" s="10"/>
      <c r="J144" s="10"/>
      <c r="K144" s="10"/>
      <c r="L144" s="10"/>
      <c r="M144" s="10"/>
      <c r="N144" s="10"/>
      <c r="O144" s="2"/>
      <c r="P144" s="9"/>
      <c r="Q144" s="21"/>
    </row>
    <row r="145" spans="1:17" ht="15" customHeight="1">
      <c r="A145" s="24"/>
      <c r="B145" s="8"/>
      <c r="C145" s="137" t="s">
        <v>12</v>
      </c>
      <c r="D145" s="137"/>
      <c r="E145" s="137"/>
      <c r="F145" s="137"/>
      <c r="G145" s="137"/>
      <c r="H145" s="137"/>
      <c r="I145" s="137"/>
      <c r="J145" s="137"/>
      <c r="K145" s="137"/>
      <c r="L145" s="10"/>
      <c r="M145" s="10"/>
      <c r="N145" s="135"/>
      <c r="O145" s="136"/>
      <c r="P145" s="9"/>
      <c r="Q145" s="21"/>
    </row>
    <row r="146" spans="1:17" ht="15" customHeight="1">
      <c r="A146" s="24"/>
      <c r="B146" s="8"/>
      <c r="C146" s="10"/>
      <c r="D146" s="10"/>
      <c r="E146" s="10"/>
      <c r="F146" s="10"/>
      <c r="G146" s="10"/>
      <c r="H146" s="10"/>
      <c r="I146" s="10"/>
      <c r="J146" s="10"/>
      <c r="K146" s="10"/>
      <c r="L146" s="10"/>
      <c r="M146" s="10"/>
      <c r="N146" s="10"/>
      <c r="O146" s="2"/>
      <c r="P146" s="9"/>
      <c r="Q146" s="21"/>
    </row>
    <row r="147" spans="1:17" ht="15" customHeight="1">
      <c r="A147" s="24"/>
      <c r="B147" s="43" t="s">
        <v>60</v>
      </c>
      <c r="C147" s="82" t="s">
        <v>37</v>
      </c>
      <c r="D147" s="82"/>
      <c r="E147" s="82"/>
      <c r="F147" s="82"/>
      <c r="G147" s="82"/>
      <c r="H147" s="82"/>
      <c r="I147" s="82"/>
      <c r="J147" s="82"/>
      <c r="K147" s="82"/>
      <c r="L147" s="10"/>
      <c r="M147" s="10"/>
      <c r="N147" s="140">
        <f>N149</f>
        <v>0</v>
      </c>
      <c r="O147" s="140"/>
      <c r="P147" s="9"/>
      <c r="Q147" s="21"/>
    </row>
    <row r="148" spans="1:17" ht="6" customHeight="1">
      <c r="A148" s="24"/>
      <c r="B148" s="8"/>
      <c r="C148" s="10"/>
      <c r="D148" s="10"/>
      <c r="E148" s="10"/>
      <c r="F148" s="10"/>
      <c r="G148" s="10"/>
      <c r="H148" s="10"/>
      <c r="I148" s="10"/>
      <c r="J148" s="10"/>
      <c r="K148" s="10"/>
      <c r="L148" s="10"/>
      <c r="M148" s="10"/>
      <c r="N148" s="10"/>
      <c r="O148" s="2"/>
      <c r="P148" s="9"/>
      <c r="Q148" s="21"/>
    </row>
    <row r="149" spans="1:17" ht="15" customHeight="1">
      <c r="A149" s="24"/>
      <c r="B149" s="8"/>
      <c r="C149" s="137" t="s">
        <v>37</v>
      </c>
      <c r="D149" s="137"/>
      <c r="E149" s="137"/>
      <c r="F149" s="137"/>
      <c r="G149" s="137"/>
      <c r="H149" s="137"/>
      <c r="I149" s="137"/>
      <c r="J149" s="137"/>
      <c r="K149" s="137"/>
      <c r="L149" s="10"/>
      <c r="M149" s="10"/>
      <c r="N149" s="135"/>
      <c r="O149" s="136"/>
      <c r="P149" s="9"/>
      <c r="Q149" s="21"/>
    </row>
    <row r="150" spans="1:17" ht="15" customHeight="1">
      <c r="A150" s="24"/>
      <c r="B150" s="8"/>
      <c r="C150" s="10"/>
      <c r="D150" s="10"/>
      <c r="E150" s="10"/>
      <c r="F150" s="10"/>
      <c r="G150" s="10"/>
      <c r="H150" s="10"/>
      <c r="I150" s="10"/>
      <c r="J150" s="10"/>
      <c r="K150" s="10"/>
      <c r="L150" s="10"/>
      <c r="M150" s="10"/>
      <c r="N150" s="10"/>
      <c r="O150" s="2"/>
      <c r="P150" s="9"/>
      <c r="Q150" s="21"/>
    </row>
    <row r="151" spans="1:17" ht="15" customHeight="1">
      <c r="A151" s="24"/>
      <c r="B151" s="43" t="s">
        <v>61</v>
      </c>
      <c r="C151" s="82" t="s">
        <v>15</v>
      </c>
      <c r="D151" s="82"/>
      <c r="E151" s="82"/>
      <c r="F151" s="82"/>
      <c r="G151" s="82"/>
      <c r="H151" s="82"/>
      <c r="I151" s="82"/>
      <c r="J151" s="82"/>
      <c r="K151" s="82"/>
      <c r="L151" s="10"/>
      <c r="M151" s="10"/>
      <c r="N151" s="140">
        <f>N153-N154</f>
        <v>0</v>
      </c>
      <c r="O151" s="140"/>
      <c r="P151" s="9"/>
      <c r="Q151" s="21"/>
    </row>
    <row r="152" spans="1:17" ht="6" customHeight="1">
      <c r="A152" s="24"/>
      <c r="B152" s="8"/>
      <c r="C152" s="10"/>
      <c r="D152" s="10"/>
      <c r="E152" s="10"/>
      <c r="F152" s="10"/>
      <c r="G152" s="10"/>
      <c r="H152" s="10"/>
      <c r="I152" s="10"/>
      <c r="J152" s="10"/>
      <c r="K152" s="10"/>
      <c r="L152" s="10"/>
      <c r="M152" s="10"/>
      <c r="N152" s="10"/>
      <c r="O152" s="49"/>
      <c r="P152" s="9"/>
      <c r="Q152" s="21"/>
    </row>
    <row r="153" spans="1:17" ht="15" customHeight="1">
      <c r="A153" s="24"/>
      <c r="B153" s="8"/>
      <c r="C153" s="137" t="s">
        <v>210</v>
      </c>
      <c r="D153" s="137"/>
      <c r="E153" s="137"/>
      <c r="F153" s="137"/>
      <c r="G153" s="137"/>
      <c r="H153" s="137"/>
      <c r="I153" s="137"/>
      <c r="J153" s="137"/>
      <c r="K153" s="137"/>
      <c r="L153" s="10"/>
      <c r="M153" s="10"/>
      <c r="N153" s="135"/>
      <c r="O153" s="136"/>
      <c r="P153" s="9"/>
      <c r="Q153" s="21"/>
    </row>
    <row r="154" spans="1:17" ht="15" customHeight="1">
      <c r="A154" s="24"/>
      <c r="B154" s="8"/>
      <c r="C154" s="137" t="s">
        <v>211</v>
      </c>
      <c r="D154" s="137"/>
      <c r="E154" s="137"/>
      <c r="F154" s="137"/>
      <c r="G154" s="137"/>
      <c r="H154" s="137"/>
      <c r="I154" s="137"/>
      <c r="J154" s="137"/>
      <c r="K154" s="137"/>
      <c r="L154" s="10"/>
      <c r="M154" s="10"/>
      <c r="N154" s="135"/>
      <c r="O154" s="136"/>
      <c r="P154" s="9"/>
      <c r="Q154" s="21"/>
    </row>
    <row r="155" spans="1:17" ht="15" customHeight="1">
      <c r="A155" s="24"/>
      <c r="B155" s="8"/>
      <c r="C155" s="34"/>
      <c r="D155" s="34"/>
      <c r="E155" s="34"/>
      <c r="F155" s="34"/>
      <c r="G155" s="34"/>
      <c r="H155" s="34"/>
      <c r="I155" s="34"/>
      <c r="J155" s="10"/>
      <c r="K155" s="10"/>
      <c r="L155" s="10"/>
      <c r="M155" s="10"/>
      <c r="N155" s="10"/>
      <c r="O155" s="49"/>
      <c r="P155" s="9"/>
      <c r="Q155" s="21"/>
    </row>
    <row r="156" spans="1:17" ht="15" customHeight="1">
      <c r="A156" s="24"/>
      <c r="B156" s="11"/>
      <c r="C156" s="46"/>
      <c r="D156" s="46"/>
      <c r="E156" s="46"/>
      <c r="F156" s="46"/>
      <c r="G156" s="46"/>
      <c r="H156" s="46"/>
      <c r="I156" s="46"/>
      <c r="J156" s="12"/>
      <c r="K156" s="12"/>
      <c r="L156" s="12"/>
      <c r="M156" s="12"/>
      <c r="N156" s="12"/>
      <c r="O156" s="12"/>
      <c r="P156" s="13"/>
      <c r="Q156" s="21"/>
    </row>
    <row r="157" spans="1:17" ht="22.5" customHeight="1" thickBot="1">
      <c r="A157" s="24"/>
      <c r="B157" s="47"/>
      <c r="C157" s="143" t="s">
        <v>208</v>
      </c>
      <c r="D157" s="143"/>
      <c r="E157" s="143"/>
      <c r="F157" s="143"/>
      <c r="G157" s="143"/>
      <c r="H157" s="143"/>
      <c r="I157" s="143"/>
      <c r="J157" s="143"/>
      <c r="K157" s="143"/>
      <c r="L157" s="150"/>
      <c r="M157" s="150"/>
      <c r="N157" s="150">
        <f>N92+N122+N134+N139-N143-N147+N151</f>
        <v>0</v>
      </c>
      <c r="O157" s="150"/>
      <c r="P157" s="48"/>
      <c r="Q157" s="21"/>
    </row>
    <row r="158" spans="1:17" ht="6" customHeight="1" thickTop="1">
      <c r="A158" s="24"/>
      <c r="B158" s="8"/>
      <c r="C158" s="34"/>
      <c r="D158" s="34"/>
      <c r="E158" s="34"/>
      <c r="F158" s="34"/>
      <c r="G158" s="34"/>
      <c r="H158" s="34"/>
      <c r="I158" s="34"/>
      <c r="J158" s="10"/>
      <c r="K158" s="10"/>
      <c r="L158" s="10"/>
      <c r="M158" s="10"/>
      <c r="N158" s="10"/>
      <c r="O158" s="10"/>
      <c r="P158" s="9"/>
      <c r="Q158" s="21"/>
    </row>
    <row r="159" spans="1:17" ht="15" customHeight="1">
      <c r="A159" s="24"/>
      <c r="B159" s="43" t="s">
        <v>48</v>
      </c>
      <c r="C159" s="82" t="s">
        <v>159</v>
      </c>
      <c r="D159" s="82"/>
      <c r="E159" s="82"/>
      <c r="F159" s="82"/>
      <c r="G159" s="82"/>
      <c r="H159" s="82"/>
      <c r="I159" s="82"/>
      <c r="J159" s="82"/>
      <c r="K159" s="82"/>
      <c r="L159" s="82"/>
      <c r="M159" s="82"/>
      <c r="N159" s="82"/>
      <c r="O159" s="82"/>
      <c r="P159" s="9"/>
      <c r="Q159" s="21"/>
    </row>
    <row r="160" spans="1:17" ht="6" customHeight="1">
      <c r="A160" s="24"/>
      <c r="B160" s="8"/>
      <c r="C160" s="31"/>
      <c r="D160" s="31"/>
      <c r="E160" s="31"/>
      <c r="F160" s="31"/>
      <c r="G160" s="31"/>
      <c r="H160" s="31"/>
      <c r="I160" s="31"/>
      <c r="J160" s="32"/>
      <c r="K160" s="32"/>
      <c r="L160" s="44"/>
      <c r="M160" s="32"/>
      <c r="N160" s="32"/>
      <c r="O160" s="44"/>
      <c r="P160" s="9"/>
      <c r="Q160" s="21"/>
    </row>
    <row r="161" spans="1:17" ht="15" customHeight="1">
      <c r="A161" s="24"/>
      <c r="B161" s="8"/>
      <c r="C161" s="137" t="s">
        <v>160</v>
      </c>
      <c r="D161" s="137"/>
      <c r="E161" s="137"/>
      <c r="F161" s="137"/>
      <c r="G161" s="137"/>
      <c r="H161" s="137"/>
      <c r="I161" s="137"/>
      <c r="J161" s="137"/>
      <c r="K161" s="137"/>
      <c r="L161" s="140"/>
      <c r="M161" s="140"/>
      <c r="N161" s="140">
        <f>IF(N157&gt;0,N157,0)</f>
        <v>0</v>
      </c>
      <c r="O161" s="140"/>
      <c r="P161" s="9"/>
      <c r="Q161" s="21"/>
    </row>
    <row r="162" spans="1:17" ht="15" customHeight="1">
      <c r="A162" s="24"/>
      <c r="B162" s="8"/>
      <c r="C162" s="137" t="s">
        <v>161</v>
      </c>
      <c r="D162" s="137"/>
      <c r="E162" s="137"/>
      <c r="F162" s="137"/>
      <c r="G162" s="137"/>
      <c r="H162" s="137"/>
      <c r="I162" s="137"/>
      <c r="J162" s="137"/>
      <c r="K162" s="137"/>
      <c r="L162" s="140"/>
      <c r="M162" s="140"/>
      <c r="N162" s="140">
        <f>IF(N157&lt;0,N157*-1,0)</f>
        <v>0</v>
      </c>
      <c r="O162" s="140"/>
      <c r="P162" s="9"/>
      <c r="Q162" s="21"/>
    </row>
    <row r="163" spans="1:17" ht="6" customHeight="1">
      <c r="A163" s="24"/>
      <c r="B163" s="40"/>
      <c r="C163" s="41"/>
      <c r="D163" s="41"/>
      <c r="E163" s="41"/>
      <c r="F163" s="41"/>
      <c r="G163" s="41"/>
      <c r="H163" s="41"/>
      <c r="I163" s="41"/>
      <c r="J163" s="41"/>
      <c r="K163" s="41"/>
      <c r="L163" s="41"/>
      <c r="M163" s="41"/>
      <c r="N163" s="41"/>
      <c r="O163" s="41"/>
      <c r="P163" s="42"/>
      <c r="Q163" s="21"/>
    </row>
    <row r="164" spans="1:17" ht="6" customHeight="1" thickBot="1">
      <c r="A164" s="26"/>
      <c r="B164" s="27"/>
      <c r="C164" s="27"/>
      <c r="D164" s="27"/>
      <c r="E164" s="27"/>
      <c r="F164" s="27"/>
      <c r="G164" s="27"/>
      <c r="H164" s="27"/>
      <c r="I164" s="27"/>
      <c r="J164" s="27"/>
      <c r="K164" s="27"/>
      <c r="L164" s="27"/>
      <c r="M164" s="27"/>
      <c r="N164" s="27"/>
      <c r="O164" s="27"/>
      <c r="P164" s="27"/>
      <c r="Q164" s="23"/>
    </row>
  </sheetData>
  <sheetProtection password="C7FA" sheet="1" selectLockedCells="1"/>
  <mergeCells count="184">
    <mergeCell ref="C139:K139"/>
    <mergeCell ref="N139:O139"/>
    <mergeCell ref="C141:K141"/>
    <mergeCell ref="N141:O141"/>
    <mergeCell ref="C118:K118"/>
    <mergeCell ref="C136:K136"/>
    <mergeCell ref="N136:O136"/>
    <mergeCell ref="C137:K137"/>
    <mergeCell ref="N137:O137"/>
    <mergeCell ref="C134:K134"/>
    <mergeCell ref="N134:O134"/>
    <mergeCell ref="C122:K122"/>
    <mergeCell ref="N122:O122"/>
    <mergeCell ref="C115:K115"/>
    <mergeCell ref="N115:O115"/>
    <mergeCell ref="C116:K116"/>
    <mergeCell ref="N116:O116"/>
    <mergeCell ref="C128:O128"/>
    <mergeCell ref="N132:O132"/>
    <mergeCell ref="C132:K132"/>
    <mergeCell ref="C112:K112"/>
    <mergeCell ref="N112:O112"/>
    <mergeCell ref="C113:K113"/>
    <mergeCell ref="N113:O113"/>
    <mergeCell ref="N107:O107"/>
    <mergeCell ref="C109:K109"/>
    <mergeCell ref="N109:O109"/>
    <mergeCell ref="C110:K110"/>
    <mergeCell ref="N110:O110"/>
    <mergeCell ref="N76:O76"/>
    <mergeCell ref="N77:O77"/>
    <mergeCell ref="N70:O70"/>
    <mergeCell ref="C70:K70"/>
    <mergeCell ref="C72:K72"/>
    <mergeCell ref="N72:O72"/>
    <mergeCell ref="C104:K104"/>
    <mergeCell ref="C159:O159"/>
    <mergeCell ref="C106:K106"/>
    <mergeCell ref="N106:O106"/>
    <mergeCell ref="C103:K103"/>
    <mergeCell ref="N104:O104"/>
    <mergeCell ref="C107:K107"/>
    <mergeCell ref="N118:O118"/>
    <mergeCell ref="C120:K120"/>
    <mergeCell ref="N120:O120"/>
    <mergeCell ref="C101:K101"/>
    <mergeCell ref="N101:O101"/>
    <mergeCell ref="N75:O75"/>
    <mergeCell ref="C92:K92"/>
    <mergeCell ref="C88:K88"/>
    <mergeCell ref="N88:O88"/>
    <mergeCell ref="C78:K78"/>
    <mergeCell ref="N78:O78"/>
    <mergeCell ref="N87:O87"/>
    <mergeCell ref="C77:K77"/>
    <mergeCell ref="C25:K25"/>
    <mergeCell ref="N25:O25"/>
    <mergeCell ref="C33:K33"/>
    <mergeCell ref="N33:O33"/>
    <mergeCell ref="C31:K31"/>
    <mergeCell ref="N31:O31"/>
    <mergeCell ref="C34:K34"/>
    <mergeCell ref="N34:O34"/>
    <mergeCell ref="C66:O66"/>
    <mergeCell ref="C12:K12"/>
    <mergeCell ref="N12:O12"/>
    <mergeCell ref="N14:O14"/>
    <mergeCell ref="N16:O16"/>
    <mergeCell ref="C20:K20"/>
    <mergeCell ref="C17:K17"/>
    <mergeCell ref="C19:K19"/>
    <mergeCell ref="M3:N3"/>
    <mergeCell ref="J3:L3"/>
    <mergeCell ref="C3:H3"/>
    <mergeCell ref="C4:O4"/>
    <mergeCell ref="N20:O20"/>
    <mergeCell ref="C8:O8"/>
    <mergeCell ref="C10:K10"/>
    <mergeCell ref="N10:O10"/>
    <mergeCell ref="C14:K14"/>
    <mergeCell ref="C16:K16"/>
    <mergeCell ref="N17:O17"/>
    <mergeCell ref="C26:K26"/>
    <mergeCell ref="N26:O26"/>
    <mergeCell ref="C28:K28"/>
    <mergeCell ref="N28:O28"/>
    <mergeCell ref="C21:K21"/>
    <mergeCell ref="N21:O21"/>
    <mergeCell ref="N19:O19"/>
    <mergeCell ref="N23:O23"/>
    <mergeCell ref="C23:K23"/>
    <mergeCell ref="C35:K35"/>
    <mergeCell ref="N35:O35"/>
    <mergeCell ref="C36:K36"/>
    <mergeCell ref="N36:O36"/>
    <mergeCell ref="C37:K37"/>
    <mergeCell ref="N37:O37"/>
    <mergeCell ref="C39:K39"/>
    <mergeCell ref="N39:O39"/>
    <mergeCell ref="C40:K40"/>
    <mergeCell ref="N40:O40"/>
    <mergeCell ref="C41:K41"/>
    <mergeCell ref="N41:O41"/>
    <mergeCell ref="C43:K43"/>
    <mergeCell ref="N43:O43"/>
    <mergeCell ref="C45:K45"/>
    <mergeCell ref="N45:O45"/>
    <mergeCell ref="C47:K47"/>
    <mergeCell ref="N47:O47"/>
    <mergeCell ref="N49:O49"/>
    <mergeCell ref="C50:K50"/>
    <mergeCell ref="N50:O50"/>
    <mergeCell ref="C52:K52"/>
    <mergeCell ref="N52:O52"/>
    <mergeCell ref="N57:O57"/>
    <mergeCell ref="C55:K55"/>
    <mergeCell ref="N55:O55"/>
    <mergeCell ref="C57:K57"/>
    <mergeCell ref="C49:K49"/>
    <mergeCell ref="C60:K60"/>
    <mergeCell ref="N82:O82"/>
    <mergeCell ref="N60:O60"/>
    <mergeCell ref="C58:K58"/>
    <mergeCell ref="N58:O58"/>
    <mergeCell ref="C59:K59"/>
    <mergeCell ref="N59:O59"/>
    <mergeCell ref="C65:H65"/>
    <mergeCell ref="J65:L65"/>
    <mergeCell ref="M65:N65"/>
    <mergeCell ref="C83:K83"/>
    <mergeCell ref="N83:O83"/>
    <mergeCell ref="C75:K75"/>
    <mergeCell ref="C73:K73"/>
    <mergeCell ref="N85:O85"/>
    <mergeCell ref="C82:K82"/>
    <mergeCell ref="C85:K85"/>
    <mergeCell ref="C80:K80"/>
    <mergeCell ref="N80:O80"/>
    <mergeCell ref="C76:K76"/>
    <mergeCell ref="C87:K87"/>
    <mergeCell ref="C100:K100"/>
    <mergeCell ref="N100:O100"/>
    <mergeCell ref="C97:K97"/>
    <mergeCell ref="N97:O97"/>
    <mergeCell ref="N73:O73"/>
    <mergeCell ref="C74:K74"/>
    <mergeCell ref="N74:O74"/>
    <mergeCell ref="C95:K95"/>
    <mergeCell ref="N95:O95"/>
    <mergeCell ref="N89:O89"/>
    <mergeCell ref="C90:K90"/>
    <mergeCell ref="N90:O90"/>
    <mergeCell ref="C127:H127"/>
    <mergeCell ref="J127:L127"/>
    <mergeCell ref="M127:N127"/>
    <mergeCell ref="N92:O92"/>
    <mergeCell ref="C98:K98"/>
    <mergeCell ref="N98:O98"/>
    <mergeCell ref="N103:O103"/>
    <mergeCell ref="L162:M162"/>
    <mergeCell ref="N162:O162"/>
    <mergeCell ref="C162:K162"/>
    <mergeCell ref="C157:K157"/>
    <mergeCell ref="L157:M157"/>
    <mergeCell ref="N157:O157"/>
    <mergeCell ref="C161:K161"/>
    <mergeCell ref="L161:M161"/>
    <mergeCell ref="N161:O161"/>
    <mergeCell ref="C154:K154"/>
    <mergeCell ref="N154:O154"/>
    <mergeCell ref="C149:K149"/>
    <mergeCell ref="N149:O149"/>
    <mergeCell ref="C151:K151"/>
    <mergeCell ref="N151:O151"/>
    <mergeCell ref="N38:O38"/>
    <mergeCell ref="C153:K153"/>
    <mergeCell ref="N153:O153"/>
    <mergeCell ref="N145:O145"/>
    <mergeCell ref="C147:K147"/>
    <mergeCell ref="N147:O147"/>
    <mergeCell ref="C143:K143"/>
    <mergeCell ref="N143:O143"/>
    <mergeCell ref="C145:K145"/>
    <mergeCell ref="C89:K89"/>
  </mergeCells>
  <conditionalFormatting sqref="N153:O154 N145:O145 N149:O149 N141:O141 N136:O137 N16:O17 N120:O120 N82:O83 N87:O90 N72:O78 N25:O26 N14:O14 N19:O21 N33:O37 N39:O41 N45:O45 N49:O50 N57:O60 N97:O98 N100:O101 N103:O104 N106:O107 N109:O110 N112:O113 N115:O116">
    <cfRule type="expression" priority="1" dxfId="1" stopIfTrue="1">
      <formula>(IF(N14="","",0))=0</formula>
    </cfRule>
  </conditionalFormatting>
  <dataValidations count="5">
    <dataValidation type="decimal" allowBlank="1" showErrorMessage="1" errorTitle="Liquide Mittel" error="Bitte geben Sie einen positiven Wert (oder Null) ein. Der Wert der Gesamtposition darf nicht überschritten werden." sqref="J160:K160 M160:N160">
      <formula1>0</formula1>
      <formula2>J159</formula2>
    </dataValidation>
    <dataValidation type="decimal" operator="greaterThanOrEqual" allowBlank="1" showErrorMessage="1" errorTitle="FMA" error="Bitte geben Sie einen positiven Wert (oder Null) ein." sqref="N149:O149 N145:O145 N141:O141 N136:O137 N120:O120 N57:O60 N82:O83 N87:O90 N115:O116 N25:O26 N49:O50 N33:O37 N19:O21 N97:O98 N39:O41 N45:O45 N14:O14 N100:O101 N103:O104 N106:O107 N109:O110 N112:O113 N72:O78 N153:O154">
      <formula1>0</formula1>
    </dataValidation>
    <dataValidation allowBlank="1" showErrorMessage="1" errorTitle="Liquide Mittel" error="Bitte geben Sie einen positiven Wert (oder Null) ein. Der Wert der Gesamtposition darf nicht überschritten werden." sqref="L161:L162 N161:N162"/>
    <dataValidation type="decimal" operator="greaterThanOrEqual" allowBlank="1" showErrorMessage="1" errorTitle="FMA" error="Bitte geben Sie einen positiven Wert (oder Null) ein. Der Wert muss mindestens gleich hoch sein, als der Risikobeitrag dieser Position." sqref="N16:O16">
      <formula1>MAX(0,N17)</formula1>
    </dataValidation>
    <dataValidation type="decimal" allowBlank="1" showErrorMessage="1" errorTitle="FMA" error="Bitte geben Sie einen positiven Wert (oder Null) ein. Die Gesamtposition &quot;Beiträge Arbeitnehmer&quot; darf nicht überschritten werden." sqref="N17:O17">
      <formula1>0</formula1>
      <formula2>N16</formula2>
    </dataValidation>
  </dataValidations>
  <printOptions horizontalCentered="1"/>
  <pageMargins left="0.5905511811023623" right="0.4724409448818898" top="0.5905511811023623" bottom="0.4724409448818898" header="0.2362204724409449" footer="0.2362204724409449"/>
  <pageSetup horizontalDpi="600" verticalDpi="600" orientation="portrait" paperSize="9" r:id="rId1"/>
  <rowBreaks count="2" manualBreakCount="2">
    <brk id="62" max="255" man="1"/>
    <brk id="124" max="255" man="1"/>
  </rowBreaks>
</worksheet>
</file>

<file path=xl/worksheets/sheet6.xml><?xml version="1.0" encoding="utf-8"?>
<worksheet xmlns="http://schemas.openxmlformats.org/spreadsheetml/2006/main" xmlns:r="http://schemas.openxmlformats.org/officeDocument/2006/relationships">
  <dimension ref="A1:Q160"/>
  <sheetViews>
    <sheetView showGridLines="0" showRowColHeaders="0" zoomScaleSheetLayoutView="100" workbookViewId="0" topLeftCell="A1">
      <selection activeCell="N17" sqref="N17:O17"/>
    </sheetView>
  </sheetViews>
  <sheetFormatPr defaultColWidth="11.421875" defaultRowHeight="15" customHeight="1"/>
  <cols>
    <col min="1" max="1" width="1.1484375" style="1" customWidth="1"/>
    <col min="2" max="2" width="2.57421875" style="1" customWidth="1"/>
    <col min="3" max="15" width="6.421875" style="1" customWidth="1"/>
    <col min="16" max="16" width="2.57421875" style="1" customWidth="1"/>
    <col min="17" max="17" width="1.1484375" style="1" customWidth="1"/>
    <col min="18" max="16384" width="11.421875" style="1" customWidth="1"/>
  </cols>
  <sheetData>
    <row r="1" spans="1:17" ht="6" customHeight="1">
      <c r="A1" s="50"/>
      <c r="B1" s="51"/>
      <c r="C1" s="51"/>
      <c r="D1" s="51"/>
      <c r="E1" s="51"/>
      <c r="F1" s="51"/>
      <c r="G1" s="51"/>
      <c r="H1" s="51"/>
      <c r="I1" s="51"/>
      <c r="J1" s="51"/>
      <c r="K1" s="51"/>
      <c r="L1" s="51"/>
      <c r="M1" s="51"/>
      <c r="N1" s="51"/>
      <c r="O1" s="51"/>
      <c r="P1" s="51"/>
      <c r="Q1" s="52"/>
    </row>
    <row r="2" spans="1:17" ht="6" customHeight="1">
      <c r="A2" s="53"/>
      <c r="B2" s="54"/>
      <c r="C2" s="55"/>
      <c r="D2" s="55"/>
      <c r="E2" s="55"/>
      <c r="F2" s="55"/>
      <c r="G2" s="55"/>
      <c r="H2" s="55"/>
      <c r="I2" s="55"/>
      <c r="J2" s="55"/>
      <c r="K2" s="55"/>
      <c r="L2" s="55"/>
      <c r="M2" s="55"/>
      <c r="N2" s="55"/>
      <c r="O2" s="55"/>
      <c r="P2" s="56"/>
      <c r="Q2" s="57"/>
    </row>
    <row r="3" spans="1:17" ht="15" customHeight="1">
      <c r="A3" s="53"/>
      <c r="B3" s="58"/>
      <c r="C3" s="166" t="s">
        <v>226</v>
      </c>
      <c r="D3" s="166"/>
      <c r="E3" s="166"/>
      <c r="F3" s="166"/>
      <c r="G3" s="166"/>
      <c r="H3" s="166"/>
      <c r="I3" s="60" t="s">
        <v>94</v>
      </c>
      <c r="J3" s="166" t="str">
        <f>CONCATENATE("31.12.",Deckblatt!C5)</f>
        <v>31.12.2019</v>
      </c>
      <c r="K3" s="166"/>
      <c r="L3" s="166"/>
      <c r="M3" s="165" t="s">
        <v>65</v>
      </c>
      <c r="N3" s="165"/>
      <c r="O3" s="59">
        <v>10</v>
      </c>
      <c r="P3" s="61"/>
      <c r="Q3" s="57"/>
    </row>
    <row r="4" spans="1:17" ht="15" customHeight="1">
      <c r="A4" s="53"/>
      <c r="B4" s="58"/>
      <c r="C4" s="167">
        <f>IF(Deckblatt!C16="","",Deckblatt!C16)</f>
      </c>
      <c r="D4" s="167"/>
      <c r="E4" s="167"/>
      <c r="F4" s="167"/>
      <c r="G4" s="167"/>
      <c r="H4" s="167"/>
      <c r="I4" s="167"/>
      <c r="J4" s="167"/>
      <c r="K4" s="167"/>
      <c r="L4" s="167"/>
      <c r="M4" s="167"/>
      <c r="N4" s="167"/>
      <c r="O4" s="167"/>
      <c r="P4" s="61"/>
      <c r="Q4" s="57"/>
    </row>
    <row r="5" spans="1:17" ht="6" customHeight="1">
      <c r="A5" s="53"/>
      <c r="B5" s="62"/>
      <c r="C5" s="63"/>
      <c r="D5" s="63"/>
      <c r="E5" s="63"/>
      <c r="F5" s="63"/>
      <c r="G5" s="63"/>
      <c r="H5" s="63"/>
      <c r="I5" s="63"/>
      <c r="J5" s="63"/>
      <c r="K5" s="63"/>
      <c r="L5" s="63"/>
      <c r="M5" s="63"/>
      <c r="N5" s="63"/>
      <c r="O5" s="63"/>
      <c r="P5" s="64"/>
      <c r="Q5" s="57"/>
    </row>
    <row r="6" spans="1:17" ht="6" customHeight="1">
      <c r="A6" s="53"/>
      <c r="B6" s="65"/>
      <c r="C6" s="65"/>
      <c r="D6" s="65"/>
      <c r="E6" s="65"/>
      <c r="F6" s="65"/>
      <c r="G6" s="65"/>
      <c r="H6" s="65"/>
      <c r="I6" s="65"/>
      <c r="J6" s="65"/>
      <c r="K6" s="65"/>
      <c r="L6" s="65"/>
      <c r="M6" s="65"/>
      <c r="N6" s="65"/>
      <c r="O6" s="65"/>
      <c r="P6" s="65"/>
      <c r="Q6" s="57"/>
    </row>
    <row r="7" spans="1:17" ht="6" customHeight="1">
      <c r="A7" s="53"/>
      <c r="B7" s="54"/>
      <c r="C7" s="55"/>
      <c r="D7" s="55"/>
      <c r="E7" s="55"/>
      <c r="F7" s="55"/>
      <c r="G7" s="55"/>
      <c r="H7" s="55"/>
      <c r="I7" s="55"/>
      <c r="J7" s="55"/>
      <c r="K7" s="55"/>
      <c r="L7" s="55"/>
      <c r="M7" s="55"/>
      <c r="N7" s="55"/>
      <c r="O7" s="55"/>
      <c r="P7" s="56"/>
      <c r="Q7" s="57"/>
    </row>
    <row r="8" spans="1:17" s="71" customFormat="1" ht="15" customHeight="1">
      <c r="A8" s="66"/>
      <c r="B8" s="67"/>
      <c r="C8" s="168" t="s">
        <v>104</v>
      </c>
      <c r="D8" s="168"/>
      <c r="E8" s="168"/>
      <c r="F8" s="168"/>
      <c r="G8" s="168"/>
      <c r="H8" s="168"/>
      <c r="I8" s="168"/>
      <c r="J8" s="168"/>
      <c r="K8" s="168"/>
      <c r="L8" s="81"/>
      <c r="M8" s="81"/>
      <c r="N8" s="168">
        <f>Deckblatt!C5</f>
        <v>2019</v>
      </c>
      <c r="O8" s="168"/>
      <c r="P8" s="69"/>
      <c r="Q8" s="70"/>
    </row>
    <row r="9" spans="1:17" ht="6" customHeight="1">
      <c r="A9" s="53"/>
      <c r="B9" s="58"/>
      <c r="C9" s="72"/>
      <c r="D9" s="72"/>
      <c r="E9" s="72"/>
      <c r="F9" s="72"/>
      <c r="G9" s="72"/>
      <c r="H9" s="72"/>
      <c r="I9" s="72"/>
      <c r="J9" s="72"/>
      <c r="K9" s="72"/>
      <c r="L9" s="72"/>
      <c r="M9" s="72"/>
      <c r="N9" s="72"/>
      <c r="O9" s="72"/>
      <c r="P9" s="61"/>
      <c r="Q9" s="57"/>
    </row>
    <row r="10" spans="1:17" ht="15" customHeight="1">
      <c r="A10" s="53"/>
      <c r="B10" s="58"/>
      <c r="C10" s="161" t="s">
        <v>212</v>
      </c>
      <c r="D10" s="161"/>
      <c r="E10" s="161"/>
      <c r="F10" s="161"/>
      <c r="G10" s="161"/>
      <c r="H10" s="161"/>
      <c r="I10" s="161"/>
      <c r="J10" s="161"/>
      <c r="K10" s="161"/>
      <c r="L10" s="68"/>
      <c r="M10" s="72"/>
      <c r="N10" s="72"/>
      <c r="O10" s="68"/>
      <c r="P10" s="61"/>
      <c r="Q10" s="57"/>
    </row>
    <row r="11" spans="1:17" ht="6" customHeight="1">
      <c r="A11" s="53"/>
      <c r="B11" s="58"/>
      <c r="C11" s="72"/>
      <c r="D11" s="72"/>
      <c r="E11" s="72"/>
      <c r="F11" s="72"/>
      <c r="G11" s="72"/>
      <c r="H11" s="72"/>
      <c r="I11" s="72"/>
      <c r="J11" s="72"/>
      <c r="K11" s="72"/>
      <c r="L11" s="68"/>
      <c r="M11" s="72"/>
      <c r="N11" s="72"/>
      <c r="O11" s="68"/>
      <c r="P11" s="61"/>
      <c r="Q11" s="57"/>
    </row>
    <row r="12" spans="1:17" ht="15" customHeight="1">
      <c r="A12" s="53"/>
      <c r="B12" s="58"/>
      <c r="C12" s="154" t="s">
        <v>221</v>
      </c>
      <c r="D12" s="154"/>
      <c r="E12" s="154"/>
      <c r="F12" s="154"/>
      <c r="G12" s="154"/>
      <c r="H12" s="154"/>
      <c r="I12" s="154"/>
      <c r="J12" s="154"/>
      <c r="K12" s="154"/>
      <c r="L12" s="68"/>
      <c r="M12" s="72"/>
      <c r="N12" s="160">
        <f>(Aktiven!M107-Passiven!M12-Passiven!M19-Passiven!M26-Passiven!M30)</f>
        <v>0</v>
      </c>
      <c r="O12" s="160"/>
      <c r="P12" s="61"/>
      <c r="Q12" s="57"/>
    </row>
    <row r="13" spans="1:17" ht="15" customHeight="1">
      <c r="A13" s="53"/>
      <c r="B13" s="58"/>
      <c r="C13" s="154" t="s">
        <v>23</v>
      </c>
      <c r="D13" s="154"/>
      <c r="E13" s="154"/>
      <c r="F13" s="154"/>
      <c r="G13" s="154"/>
      <c r="H13" s="154"/>
      <c r="I13" s="154"/>
      <c r="J13" s="154"/>
      <c r="K13" s="154"/>
      <c r="L13" s="68"/>
      <c r="M13" s="72"/>
      <c r="N13" s="160">
        <f>Passiven!M35</f>
        <v>0</v>
      </c>
      <c r="O13" s="160"/>
      <c r="P13" s="61"/>
      <c r="Q13" s="57"/>
    </row>
    <row r="14" spans="1:17" ht="15" customHeight="1">
      <c r="A14" s="53"/>
      <c r="B14" s="58"/>
      <c r="C14" s="154" t="s">
        <v>222</v>
      </c>
      <c r="D14" s="154"/>
      <c r="E14" s="154"/>
      <c r="F14" s="154"/>
      <c r="G14" s="154"/>
      <c r="H14" s="154"/>
      <c r="I14" s="154"/>
      <c r="J14" s="154"/>
      <c r="K14" s="154"/>
      <c r="L14" s="68"/>
      <c r="M14" s="72"/>
      <c r="N14" s="162">
        <f>IF(N12="",0,IF(N12=0,0,IF(N13="",0,IF(N13=0,0,N12/N13))))</f>
        <v>0</v>
      </c>
      <c r="O14" s="162"/>
      <c r="P14" s="61"/>
      <c r="Q14" s="57"/>
    </row>
    <row r="15" spans="1:17" ht="6" customHeight="1">
      <c r="A15" s="53"/>
      <c r="B15" s="58"/>
      <c r="C15" s="72"/>
      <c r="D15" s="72"/>
      <c r="E15" s="72"/>
      <c r="F15" s="72"/>
      <c r="G15" s="72"/>
      <c r="H15" s="72"/>
      <c r="I15" s="72"/>
      <c r="J15" s="72"/>
      <c r="K15" s="72"/>
      <c r="L15" s="68"/>
      <c r="M15" s="72"/>
      <c r="N15" s="72"/>
      <c r="O15" s="72"/>
      <c r="P15" s="61"/>
      <c r="Q15" s="57"/>
    </row>
    <row r="16" spans="1:17" ht="15" customHeight="1">
      <c r="A16" s="53"/>
      <c r="B16" s="73"/>
      <c r="C16" s="154" t="s">
        <v>85</v>
      </c>
      <c r="D16" s="154"/>
      <c r="E16" s="154"/>
      <c r="F16" s="154"/>
      <c r="G16" s="154"/>
      <c r="H16" s="154"/>
      <c r="I16" s="154"/>
      <c r="J16" s="154"/>
      <c r="K16" s="154"/>
      <c r="L16" s="68"/>
      <c r="M16" s="72"/>
      <c r="N16" s="160">
        <f>Aktiven!M89</f>
        <v>0</v>
      </c>
      <c r="O16" s="160"/>
      <c r="P16" s="61"/>
      <c r="Q16" s="57"/>
    </row>
    <row r="17" spans="1:17" ht="15" customHeight="1">
      <c r="A17" s="53"/>
      <c r="B17" s="58"/>
      <c r="C17" s="154" t="s">
        <v>75</v>
      </c>
      <c r="D17" s="154"/>
      <c r="E17" s="154"/>
      <c r="F17" s="154"/>
      <c r="G17" s="154"/>
      <c r="H17" s="154"/>
      <c r="I17" s="154"/>
      <c r="J17" s="154"/>
      <c r="K17" s="154"/>
      <c r="L17" s="68"/>
      <c r="M17" s="72"/>
      <c r="N17" s="135"/>
      <c r="O17" s="136"/>
      <c r="P17" s="61"/>
      <c r="Q17" s="57"/>
    </row>
    <row r="18" spans="1:17" ht="6" customHeight="1">
      <c r="A18" s="53"/>
      <c r="B18" s="58"/>
      <c r="C18" s="72"/>
      <c r="D18" s="72"/>
      <c r="E18" s="72"/>
      <c r="F18" s="72"/>
      <c r="G18" s="72"/>
      <c r="H18" s="72"/>
      <c r="I18" s="72"/>
      <c r="J18" s="72"/>
      <c r="K18" s="72"/>
      <c r="L18" s="68"/>
      <c r="M18" s="72"/>
      <c r="N18" s="72"/>
      <c r="O18" s="68"/>
      <c r="P18" s="61"/>
      <c r="Q18" s="57"/>
    </row>
    <row r="19" spans="1:17" ht="15" customHeight="1">
      <c r="A19" s="53"/>
      <c r="B19" s="58"/>
      <c r="C19" s="154" t="str">
        <f>CONCATENATE("Ausstehende Beitragszahlungen per ",J3)</f>
        <v>Ausstehende Beitragszahlungen per 31.12.2019</v>
      </c>
      <c r="D19" s="154"/>
      <c r="E19" s="154"/>
      <c r="F19" s="154"/>
      <c r="G19" s="154"/>
      <c r="H19" s="154"/>
      <c r="I19" s="154"/>
      <c r="J19" s="154"/>
      <c r="K19" s="154"/>
      <c r="L19" s="68"/>
      <c r="M19" s="72"/>
      <c r="N19" s="135"/>
      <c r="O19" s="136"/>
      <c r="P19" s="61"/>
      <c r="Q19" s="57"/>
    </row>
    <row r="20" spans="1:17" ht="15" customHeight="1">
      <c r="A20" s="53"/>
      <c r="B20" s="58"/>
      <c r="C20" s="154" t="s">
        <v>76</v>
      </c>
      <c r="D20" s="154"/>
      <c r="E20" s="154"/>
      <c r="F20" s="154"/>
      <c r="G20" s="154"/>
      <c r="H20" s="154"/>
      <c r="I20" s="154"/>
      <c r="J20" s="154"/>
      <c r="K20" s="154"/>
      <c r="L20" s="68"/>
      <c r="M20" s="72"/>
      <c r="N20" s="162">
        <f>IF(N19="",0,IF(N19=0,0,IF(Betriebsrechnung!N12="",0,IF(Betriebsrechnung!N12=0,0,N19/Betriebsrechnung!N12))))</f>
        <v>0</v>
      </c>
      <c r="O20" s="162"/>
      <c r="P20" s="61"/>
      <c r="Q20" s="57"/>
    </row>
    <row r="21" spans="1:17" ht="6" customHeight="1">
      <c r="A21" s="53"/>
      <c r="B21" s="58"/>
      <c r="C21" s="72"/>
      <c r="D21" s="72"/>
      <c r="E21" s="72"/>
      <c r="F21" s="72"/>
      <c r="G21" s="72"/>
      <c r="H21" s="72"/>
      <c r="I21" s="72"/>
      <c r="J21" s="72"/>
      <c r="K21" s="72"/>
      <c r="L21" s="68"/>
      <c r="M21" s="72"/>
      <c r="N21" s="72"/>
      <c r="O21" s="68"/>
      <c r="P21" s="61"/>
      <c r="Q21" s="57"/>
    </row>
    <row r="22" spans="1:17" ht="15" customHeight="1">
      <c r="A22" s="53"/>
      <c r="B22" s="58"/>
      <c r="C22" s="154" t="s">
        <v>217</v>
      </c>
      <c r="D22" s="154"/>
      <c r="E22" s="154"/>
      <c r="F22" s="154"/>
      <c r="G22" s="154"/>
      <c r="H22" s="154"/>
      <c r="I22" s="154"/>
      <c r="J22" s="154"/>
      <c r="K22" s="154"/>
      <c r="L22" s="68"/>
      <c r="M22" s="72"/>
      <c r="N22" s="135"/>
      <c r="O22" s="136"/>
      <c r="P22" s="61"/>
      <c r="Q22" s="57"/>
    </row>
    <row r="23" spans="1:17" ht="15" customHeight="1">
      <c r="A23" s="53"/>
      <c r="B23" s="58"/>
      <c r="C23" s="154" t="str">
        <f>CONCATENATE("Gebuchte Wertschwankungsreserve per ",J3)</f>
        <v>Gebuchte Wertschwankungsreserve per 31.12.2019</v>
      </c>
      <c r="D23" s="154"/>
      <c r="E23" s="154"/>
      <c r="F23" s="154"/>
      <c r="G23" s="154"/>
      <c r="H23" s="154"/>
      <c r="I23" s="154"/>
      <c r="J23" s="154"/>
      <c r="K23" s="154"/>
      <c r="L23" s="68"/>
      <c r="M23" s="72"/>
      <c r="N23" s="160">
        <f>Passiven!M70</f>
        <v>0</v>
      </c>
      <c r="O23" s="160"/>
      <c r="P23" s="61"/>
      <c r="Q23" s="57"/>
    </row>
    <row r="24" spans="1:17" ht="15" customHeight="1">
      <c r="A24" s="53"/>
      <c r="B24" s="58"/>
      <c r="C24" s="154" t="s">
        <v>218</v>
      </c>
      <c r="D24" s="154"/>
      <c r="E24" s="154"/>
      <c r="F24" s="154"/>
      <c r="G24" s="154"/>
      <c r="H24" s="154"/>
      <c r="I24" s="154"/>
      <c r="J24" s="154"/>
      <c r="K24" s="154"/>
      <c r="L24" s="68"/>
      <c r="M24" s="72"/>
      <c r="N24" s="162">
        <f>IF(N23="",0,IF(N23=0,0,IF(Aktiven!M107="",0,IF(Aktiven!M107=0,0,N23/Aktiven!M107))))</f>
        <v>0</v>
      </c>
      <c r="O24" s="162"/>
      <c r="P24" s="61"/>
      <c r="Q24" s="57"/>
    </row>
    <row r="25" spans="1:17" ht="15" customHeight="1">
      <c r="A25" s="53"/>
      <c r="B25" s="58"/>
      <c r="C25" s="154" t="s">
        <v>219</v>
      </c>
      <c r="D25" s="154"/>
      <c r="E25" s="154"/>
      <c r="F25" s="154"/>
      <c r="G25" s="154"/>
      <c r="H25" s="154"/>
      <c r="I25" s="154"/>
      <c r="J25" s="154"/>
      <c r="K25" s="154"/>
      <c r="L25" s="68"/>
      <c r="M25" s="72"/>
      <c r="N25" s="162">
        <f>IF(N23="",0,IF(N23=0,0,IF(N13="",0,IF(N13=0,0,N23/N13))))</f>
        <v>0</v>
      </c>
      <c r="O25" s="162"/>
      <c r="P25" s="61"/>
      <c r="Q25" s="57"/>
    </row>
    <row r="26" spans="1:17" ht="15" customHeight="1">
      <c r="A26" s="53"/>
      <c r="B26" s="58"/>
      <c r="C26" s="154" t="s">
        <v>220</v>
      </c>
      <c r="D26" s="154"/>
      <c r="E26" s="154"/>
      <c r="F26" s="154"/>
      <c r="G26" s="154"/>
      <c r="H26" s="154"/>
      <c r="I26" s="154"/>
      <c r="J26" s="154"/>
      <c r="K26" s="154"/>
      <c r="L26" s="68"/>
      <c r="M26" s="72"/>
      <c r="N26" s="160">
        <f>IF(N22="","",N23-N22)</f>
      </c>
      <c r="O26" s="160"/>
      <c r="P26" s="61"/>
      <c r="Q26" s="57"/>
    </row>
    <row r="27" spans="1:17" ht="6" customHeight="1">
      <c r="A27" s="53"/>
      <c r="B27" s="58"/>
      <c r="C27" s="72"/>
      <c r="D27" s="72"/>
      <c r="E27" s="72"/>
      <c r="F27" s="72"/>
      <c r="G27" s="72"/>
      <c r="H27" s="72"/>
      <c r="I27" s="72"/>
      <c r="J27" s="72"/>
      <c r="K27" s="72"/>
      <c r="L27" s="68"/>
      <c r="M27" s="72"/>
      <c r="N27" s="72"/>
      <c r="O27" s="68"/>
      <c r="P27" s="61"/>
      <c r="Q27" s="57"/>
    </row>
    <row r="28" spans="1:17" ht="15" customHeight="1">
      <c r="A28" s="53"/>
      <c r="B28" s="58"/>
      <c r="C28" s="154" t="s">
        <v>223</v>
      </c>
      <c r="D28" s="154"/>
      <c r="E28" s="154"/>
      <c r="F28" s="154"/>
      <c r="G28" s="154"/>
      <c r="H28" s="154"/>
      <c r="I28" s="154"/>
      <c r="J28" s="154"/>
      <c r="K28" s="154"/>
      <c r="L28" s="68"/>
      <c r="M28" s="72"/>
      <c r="N28" s="160">
        <f>Passiven!M75</f>
        <v>0</v>
      </c>
      <c r="O28" s="160"/>
      <c r="P28" s="61"/>
      <c r="Q28" s="57"/>
    </row>
    <row r="29" spans="1:17" ht="15" customHeight="1">
      <c r="A29" s="53"/>
      <c r="B29" s="58"/>
      <c r="C29" s="154" t="s">
        <v>224</v>
      </c>
      <c r="D29" s="154"/>
      <c r="E29" s="154"/>
      <c r="F29" s="154"/>
      <c r="G29" s="154"/>
      <c r="H29" s="154"/>
      <c r="I29" s="154"/>
      <c r="J29" s="154"/>
      <c r="K29" s="154"/>
      <c r="L29" s="68"/>
      <c r="M29" s="72"/>
      <c r="N29" s="160">
        <f>IF(N28="","",IF(N28=0,0,N28-30000))</f>
        <v>0</v>
      </c>
      <c r="O29" s="160"/>
      <c r="P29" s="61"/>
      <c r="Q29" s="57"/>
    </row>
    <row r="30" spans="1:17" ht="7.5" customHeight="1">
      <c r="A30" s="53"/>
      <c r="B30" s="58"/>
      <c r="C30" s="72"/>
      <c r="D30" s="72"/>
      <c r="E30" s="72"/>
      <c r="F30" s="72"/>
      <c r="G30" s="72"/>
      <c r="H30" s="72"/>
      <c r="I30" s="72"/>
      <c r="J30" s="72"/>
      <c r="K30" s="72"/>
      <c r="L30" s="68"/>
      <c r="M30" s="72"/>
      <c r="N30" s="72"/>
      <c r="O30" s="68"/>
      <c r="P30" s="61"/>
      <c r="Q30" s="57"/>
    </row>
    <row r="31" spans="1:17" ht="15" customHeight="1">
      <c r="A31" s="53"/>
      <c r="B31" s="58"/>
      <c r="C31" s="154" t="s">
        <v>13</v>
      </c>
      <c r="D31" s="154"/>
      <c r="E31" s="154"/>
      <c r="F31" s="154"/>
      <c r="G31" s="154"/>
      <c r="H31" s="154"/>
      <c r="I31" s="154"/>
      <c r="J31" s="154"/>
      <c r="K31" s="154"/>
      <c r="L31" s="68"/>
      <c r="M31" s="72"/>
      <c r="N31" s="160">
        <f>Aktiven!M12</f>
        <v>0</v>
      </c>
      <c r="O31" s="160"/>
      <c r="P31" s="61"/>
      <c r="Q31" s="57"/>
    </row>
    <row r="32" spans="1:17" ht="15" customHeight="1">
      <c r="A32" s="53"/>
      <c r="B32" s="58"/>
      <c r="C32" s="154" t="s">
        <v>33</v>
      </c>
      <c r="D32" s="154"/>
      <c r="E32" s="154"/>
      <c r="F32" s="154"/>
      <c r="G32" s="154"/>
      <c r="H32" s="154"/>
      <c r="I32" s="154"/>
      <c r="J32" s="154"/>
      <c r="K32" s="154"/>
      <c r="L32" s="68"/>
      <c r="M32" s="72"/>
      <c r="N32" s="160">
        <f>Betriebsrechnung!N95</f>
        <v>0</v>
      </c>
      <c r="O32" s="160"/>
      <c r="P32" s="61"/>
      <c r="Q32" s="57"/>
    </row>
    <row r="33" spans="1:17" ht="15" customHeight="1">
      <c r="A33" s="53"/>
      <c r="B33" s="58"/>
      <c r="C33" s="154" t="s">
        <v>225</v>
      </c>
      <c r="D33" s="154"/>
      <c r="E33" s="154"/>
      <c r="F33" s="154"/>
      <c r="G33" s="154"/>
      <c r="H33" s="154"/>
      <c r="I33" s="154"/>
      <c r="J33" s="154"/>
      <c r="K33" s="154"/>
      <c r="L33" s="68"/>
      <c r="M33" s="72"/>
      <c r="N33" s="163"/>
      <c r="O33" s="164"/>
      <c r="P33" s="61"/>
      <c r="Q33" s="57"/>
    </row>
    <row r="34" spans="1:17" ht="7.5" customHeight="1">
      <c r="A34" s="53"/>
      <c r="B34" s="58"/>
      <c r="C34" s="72"/>
      <c r="D34" s="72"/>
      <c r="E34" s="72"/>
      <c r="F34" s="72"/>
      <c r="G34" s="72"/>
      <c r="H34" s="72"/>
      <c r="I34" s="72"/>
      <c r="J34" s="72"/>
      <c r="K34" s="72"/>
      <c r="L34" s="68"/>
      <c r="M34" s="72"/>
      <c r="N34" s="72"/>
      <c r="O34" s="68"/>
      <c r="P34" s="61"/>
      <c r="Q34" s="57"/>
    </row>
    <row r="35" spans="1:17" ht="15" customHeight="1">
      <c r="A35" s="53"/>
      <c r="B35" s="58"/>
      <c r="C35" s="154" t="s">
        <v>64</v>
      </c>
      <c r="D35" s="154"/>
      <c r="E35" s="154"/>
      <c r="F35" s="154"/>
      <c r="G35" s="154"/>
      <c r="H35" s="154"/>
      <c r="I35" s="154"/>
      <c r="J35" s="154"/>
      <c r="K35" s="154"/>
      <c r="L35" s="68"/>
      <c r="M35" s="72"/>
      <c r="N35" s="160">
        <f>Betriebsrechnung!N118</f>
        <v>0</v>
      </c>
      <c r="O35" s="160"/>
      <c r="P35" s="61"/>
      <c r="Q35" s="57"/>
    </row>
    <row r="36" spans="1:17" ht="15" customHeight="1">
      <c r="A36" s="53"/>
      <c r="B36" s="58"/>
      <c r="C36" s="154" t="s">
        <v>83</v>
      </c>
      <c r="D36" s="154"/>
      <c r="E36" s="154"/>
      <c r="F36" s="154"/>
      <c r="G36" s="154"/>
      <c r="H36" s="154"/>
      <c r="I36" s="154"/>
      <c r="J36" s="154"/>
      <c r="K36" s="154"/>
      <c r="L36" s="68"/>
      <c r="M36" s="72"/>
      <c r="N36" s="162">
        <f>IF(N35="",0,IF(N35=0,0,IF(N31="",0,IF(N31=0,0,N35/N31))))</f>
        <v>0</v>
      </c>
      <c r="O36" s="162"/>
      <c r="P36" s="61"/>
      <c r="Q36" s="57"/>
    </row>
    <row r="37" spans="1:17" ht="15" customHeight="1">
      <c r="A37" s="53"/>
      <c r="B37" s="58"/>
      <c r="C37" s="154" t="s">
        <v>252</v>
      </c>
      <c r="D37" s="154"/>
      <c r="E37" s="154"/>
      <c r="F37" s="154"/>
      <c r="G37" s="154"/>
      <c r="H37" s="154"/>
      <c r="I37" s="154"/>
      <c r="J37" s="154"/>
      <c r="K37" s="154"/>
      <c r="L37" s="68"/>
      <c r="M37" s="72"/>
      <c r="N37" s="160">
        <f>IF(N35="",0,IF(N35=0,0,IF(N114+N124=0,0,N35/(N114+N124))))</f>
        <v>0</v>
      </c>
      <c r="O37" s="160"/>
      <c r="P37" s="61"/>
      <c r="Q37" s="57"/>
    </row>
    <row r="38" spans="1:17" ht="7.5" customHeight="1">
      <c r="A38" s="53"/>
      <c r="B38" s="58"/>
      <c r="C38" s="72"/>
      <c r="D38" s="72"/>
      <c r="E38" s="72"/>
      <c r="F38" s="72"/>
      <c r="G38" s="72"/>
      <c r="H38" s="72"/>
      <c r="I38" s="72"/>
      <c r="J38" s="72"/>
      <c r="K38" s="72"/>
      <c r="L38" s="68"/>
      <c r="M38" s="72"/>
      <c r="N38" s="72"/>
      <c r="O38" s="68"/>
      <c r="P38" s="61"/>
      <c r="Q38" s="57"/>
    </row>
    <row r="39" spans="1:17" ht="15" customHeight="1">
      <c r="A39" s="53"/>
      <c r="B39" s="58"/>
      <c r="C39" s="154" t="s">
        <v>209</v>
      </c>
      <c r="D39" s="154"/>
      <c r="E39" s="154"/>
      <c r="F39" s="154"/>
      <c r="G39" s="154"/>
      <c r="H39" s="154"/>
      <c r="I39" s="154"/>
      <c r="J39" s="154"/>
      <c r="K39" s="154"/>
      <c r="L39" s="68"/>
      <c r="M39" s="72"/>
      <c r="N39" s="160">
        <f>Betriebsrechnung!N147</f>
        <v>0</v>
      </c>
      <c r="O39" s="160"/>
      <c r="P39" s="61"/>
      <c r="Q39" s="57"/>
    </row>
    <row r="40" spans="1:17" ht="15" customHeight="1">
      <c r="A40" s="53"/>
      <c r="B40" s="58"/>
      <c r="C40" s="154" t="s">
        <v>253</v>
      </c>
      <c r="D40" s="154"/>
      <c r="E40" s="154"/>
      <c r="F40" s="154"/>
      <c r="G40" s="154"/>
      <c r="H40" s="154"/>
      <c r="I40" s="154"/>
      <c r="J40" s="154"/>
      <c r="K40" s="154"/>
      <c r="L40" s="68"/>
      <c r="M40" s="72"/>
      <c r="N40" s="160">
        <f>IF(N39="",0,IF(N39=0,0,IF(N114+N124=0,0,N39/(N114+N124))))</f>
        <v>0</v>
      </c>
      <c r="O40" s="160"/>
      <c r="P40" s="61"/>
      <c r="Q40" s="57"/>
    </row>
    <row r="41" spans="1:17" ht="6" customHeight="1">
      <c r="A41" s="53"/>
      <c r="B41" s="74"/>
      <c r="C41" s="75"/>
      <c r="D41" s="75"/>
      <c r="E41" s="75"/>
      <c r="F41" s="75"/>
      <c r="G41" s="75"/>
      <c r="H41" s="75"/>
      <c r="I41" s="75"/>
      <c r="J41" s="75"/>
      <c r="K41" s="75"/>
      <c r="L41" s="75"/>
      <c r="M41" s="75"/>
      <c r="N41" s="75"/>
      <c r="O41" s="75"/>
      <c r="P41" s="76"/>
      <c r="Q41" s="57"/>
    </row>
    <row r="42" spans="1:17" ht="6" customHeight="1" thickBot="1">
      <c r="A42" s="77"/>
      <c r="B42" s="78"/>
      <c r="C42" s="78"/>
      <c r="D42" s="78"/>
      <c r="E42" s="78"/>
      <c r="F42" s="78"/>
      <c r="G42" s="78"/>
      <c r="H42" s="78"/>
      <c r="I42" s="78"/>
      <c r="J42" s="78"/>
      <c r="K42" s="78"/>
      <c r="L42" s="78"/>
      <c r="M42" s="78"/>
      <c r="N42" s="78"/>
      <c r="O42" s="78"/>
      <c r="P42" s="78"/>
      <c r="Q42" s="79"/>
    </row>
    <row r="43" spans="1:17" ht="6" customHeight="1">
      <c r="A43" s="50"/>
      <c r="B43" s="51"/>
      <c r="C43" s="51"/>
      <c r="D43" s="51"/>
      <c r="E43" s="51"/>
      <c r="F43" s="51"/>
      <c r="G43" s="51"/>
      <c r="H43" s="51"/>
      <c r="I43" s="51"/>
      <c r="J43" s="51"/>
      <c r="K43" s="51"/>
      <c r="L43" s="51"/>
      <c r="M43" s="51"/>
      <c r="N43" s="51"/>
      <c r="O43" s="51"/>
      <c r="P43" s="51"/>
      <c r="Q43" s="52"/>
    </row>
    <row r="44" spans="1:17" ht="6" customHeight="1">
      <c r="A44" s="53"/>
      <c r="B44" s="54"/>
      <c r="C44" s="55"/>
      <c r="D44" s="55"/>
      <c r="E44" s="55"/>
      <c r="F44" s="55"/>
      <c r="G44" s="55"/>
      <c r="H44" s="55"/>
      <c r="I44" s="55"/>
      <c r="J44" s="55"/>
      <c r="K44" s="55"/>
      <c r="L44" s="55"/>
      <c r="M44" s="55"/>
      <c r="N44" s="55"/>
      <c r="O44" s="55"/>
      <c r="P44" s="56"/>
      <c r="Q44" s="57"/>
    </row>
    <row r="45" spans="1:17" ht="15" customHeight="1">
      <c r="A45" s="53"/>
      <c r="B45" s="58"/>
      <c r="C45" s="166" t="s">
        <v>227</v>
      </c>
      <c r="D45" s="166"/>
      <c r="E45" s="166"/>
      <c r="F45" s="166"/>
      <c r="G45" s="166"/>
      <c r="H45" s="166"/>
      <c r="I45" s="60" t="s">
        <v>94</v>
      </c>
      <c r="J45" s="166" t="str">
        <f>CONCATENATE("31.12.",Deckblatt!C5)</f>
        <v>31.12.2019</v>
      </c>
      <c r="K45" s="166"/>
      <c r="L45" s="166"/>
      <c r="M45" s="165" t="s">
        <v>65</v>
      </c>
      <c r="N45" s="165"/>
      <c r="O45" s="59">
        <v>11</v>
      </c>
      <c r="P45" s="61"/>
      <c r="Q45" s="57"/>
    </row>
    <row r="46" spans="1:17" ht="15" customHeight="1">
      <c r="A46" s="53"/>
      <c r="B46" s="58"/>
      <c r="C46" s="167">
        <f>IF(Deckblatt!C16="","",Deckblatt!C16)</f>
      </c>
      <c r="D46" s="167"/>
      <c r="E46" s="167"/>
      <c r="F46" s="167"/>
      <c r="G46" s="167"/>
      <c r="H46" s="167"/>
      <c r="I46" s="167"/>
      <c r="J46" s="167"/>
      <c r="K46" s="167"/>
      <c r="L46" s="167"/>
      <c r="M46" s="167"/>
      <c r="N46" s="167"/>
      <c r="O46" s="167"/>
      <c r="P46" s="61"/>
      <c r="Q46" s="57"/>
    </row>
    <row r="47" spans="1:17" ht="6" customHeight="1">
      <c r="A47" s="53"/>
      <c r="B47" s="62"/>
      <c r="C47" s="63"/>
      <c r="D47" s="63"/>
      <c r="E47" s="63"/>
      <c r="F47" s="63"/>
      <c r="G47" s="63"/>
      <c r="H47" s="63"/>
      <c r="I47" s="63"/>
      <c r="J47" s="63"/>
      <c r="K47" s="63"/>
      <c r="L47" s="63"/>
      <c r="M47" s="63"/>
      <c r="N47" s="63"/>
      <c r="O47" s="63"/>
      <c r="P47" s="64"/>
      <c r="Q47" s="57"/>
    </row>
    <row r="48" spans="1:17" ht="6" customHeight="1">
      <c r="A48" s="53"/>
      <c r="B48" s="65"/>
      <c r="C48" s="65"/>
      <c r="D48" s="65"/>
      <c r="E48" s="65"/>
      <c r="F48" s="65"/>
      <c r="G48" s="65"/>
      <c r="H48" s="65"/>
      <c r="I48" s="65"/>
      <c r="J48" s="65"/>
      <c r="K48" s="65"/>
      <c r="L48" s="65"/>
      <c r="M48" s="65"/>
      <c r="N48" s="65"/>
      <c r="O48" s="65"/>
      <c r="P48" s="65"/>
      <c r="Q48" s="57"/>
    </row>
    <row r="49" spans="1:17" ht="6" customHeight="1">
      <c r="A49" s="53"/>
      <c r="B49" s="54"/>
      <c r="C49" s="55"/>
      <c r="D49" s="55"/>
      <c r="E49" s="55"/>
      <c r="F49" s="55"/>
      <c r="G49" s="55"/>
      <c r="H49" s="55"/>
      <c r="I49" s="55"/>
      <c r="J49" s="55"/>
      <c r="K49" s="55"/>
      <c r="L49" s="55"/>
      <c r="M49" s="55"/>
      <c r="N49" s="55"/>
      <c r="O49" s="55"/>
      <c r="P49" s="56"/>
      <c r="Q49" s="57"/>
    </row>
    <row r="50" spans="1:17" s="71" customFormat="1" ht="15" customHeight="1">
      <c r="A50" s="66"/>
      <c r="B50" s="67"/>
      <c r="C50" s="168" t="s">
        <v>104</v>
      </c>
      <c r="D50" s="168"/>
      <c r="E50" s="168"/>
      <c r="F50" s="168"/>
      <c r="G50" s="168"/>
      <c r="H50" s="168"/>
      <c r="I50" s="168"/>
      <c r="J50" s="168"/>
      <c r="K50" s="168"/>
      <c r="L50" s="68"/>
      <c r="M50" s="72"/>
      <c r="N50" s="168">
        <f>N8</f>
        <v>2019</v>
      </c>
      <c r="O50" s="168"/>
      <c r="P50" s="69"/>
      <c r="Q50" s="70"/>
    </row>
    <row r="51" spans="1:17" ht="6" customHeight="1">
      <c r="A51" s="53"/>
      <c r="B51" s="58"/>
      <c r="C51" s="72"/>
      <c r="D51" s="72"/>
      <c r="E51" s="72"/>
      <c r="F51" s="72"/>
      <c r="G51" s="72"/>
      <c r="H51" s="72"/>
      <c r="I51" s="72"/>
      <c r="J51" s="72"/>
      <c r="K51" s="72"/>
      <c r="L51" s="68"/>
      <c r="M51" s="72"/>
      <c r="N51" s="72"/>
      <c r="O51" s="68"/>
      <c r="P51" s="61"/>
      <c r="Q51" s="57"/>
    </row>
    <row r="52" spans="1:17" ht="15" customHeight="1">
      <c r="A52" s="53"/>
      <c r="B52" s="58"/>
      <c r="C52" s="161" t="s">
        <v>31</v>
      </c>
      <c r="D52" s="161"/>
      <c r="E52" s="161"/>
      <c r="F52" s="161"/>
      <c r="G52" s="161"/>
      <c r="H52" s="161"/>
      <c r="I52" s="161"/>
      <c r="J52" s="161"/>
      <c r="K52" s="161"/>
      <c r="L52" s="68"/>
      <c r="M52" s="72"/>
      <c r="N52" s="72"/>
      <c r="O52" s="68"/>
      <c r="P52" s="61"/>
      <c r="Q52" s="57"/>
    </row>
    <row r="53" spans="1:17" ht="6" customHeight="1">
      <c r="A53" s="53"/>
      <c r="B53" s="58"/>
      <c r="C53" s="72"/>
      <c r="D53" s="72"/>
      <c r="E53" s="72"/>
      <c r="F53" s="72"/>
      <c r="G53" s="72"/>
      <c r="H53" s="72"/>
      <c r="I53" s="72"/>
      <c r="J53" s="72"/>
      <c r="K53" s="72"/>
      <c r="L53" s="68"/>
      <c r="M53" s="72"/>
      <c r="N53" s="72"/>
      <c r="O53" s="72"/>
      <c r="P53" s="61"/>
      <c r="Q53" s="57"/>
    </row>
    <row r="54" spans="1:17" ht="15" customHeight="1">
      <c r="A54" s="53"/>
      <c r="B54" s="73"/>
      <c r="C54" s="154" t="s">
        <v>213</v>
      </c>
      <c r="D54" s="154"/>
      <c r="E54" s="154"/>
      <c r="F54" s="154"/>
      <c r="G54" s="154"/>
      <c r="H54" s="154"/>
      <c r="I54" s="154"/>
      <c r="J54" s="154"/>
      <c r="K54" s="154"/>
      <c r="L54" s="68"/>
      <c r="M54" s="72"/>
      <c r="N54" s="135"/>
      <c r="O54" s="136"/>
      <c r="P54" s="61"/>
      <c r="Q54" s="57"/>
    </row>
    <row r="55" spans="1:17" ht="15" customHeight="1">
      <c r="A55" s="53"/>
      <c r="B55" s="58"/>
      <c r="C55" s="154" t="s">
        <v>214</v>
      </c>
      <c r="D55" s="154"/>
      <c r="E55" s="154"/>
      <c r="F55" s="154"/>
      <c r="G55" s="154"/>
      <c r="H55" s="154"/>
      <c r="I55" s="154"/>
      <c r="J55" s="154"/>
      <c r="K55" s="154"/>
      <c r="L55" s="68"/>
      <c r="M55" s="72"/>
      <c r="N55" s="135"/>
      <c r="O55" s="136"/>
      <c r="P55" s="61"/>
      <c r="Q55" s="57"/>
    </row>
    <row r="56" spans="1:17" ht="6" customHeight="1">
      <c r="A56" s="53"/>
      <c r="B56" s="58"/>
      <c r="C56" s="72"/>
      <c r="D56" s="72"/>
      <c r="E56" s="72"/>
      <c r="F56" s="72"/>
      <c r="G56" s="72"/>
      <c r="H56" s="72"/>
      <c r="I56" s="72"/>
      <c r="J56" s="72"/>
      <c r="K56" s="72"/>
      <c r="L56" s="68"/>
      <c r="M56" s="72"/>
      <c r="N56" s="72"/>
      <c r="O56" s="68"/>
      <c r="P56" s="61"/>
      <c r="Q56" s="57"/>
    </row>
    <row r="57" spans="1:17" ht="15" customHeight="1">
      <c r="A57" s="53"/>
      <c r="B57" s="58"/>
      <c r="C57" s="154" t="s">
        <v>265</v>
      </c>
      <c r="D57" s="154"/>
      <c r="E57" s="154"/>
      <c r="F57" s="154"/>
      <c r="G57" s="154"/>
      <c r="H57" s="154"/>
      <c r="I57" s="154"/>
      <c r="J57" s="154"/>
      <c r="K57" s="154"/>
      <c r="L57" s="68"/>
      <c r="M57" s="72"/>
      <c r="N57" s="135"/>
      <c r="O57" s="136"/>
      <c r="P57" s="61"/>
      <c r="Q57" s="57"/>
    </row>
    <row r="58" spans="1:17" ht="15" customHeight="1">
      <c r="A58" s="53"/>
      <c r="B58" s="58"/>
      <c r="C58" s="154" t="s">
        <v>266</v>
      </c>
      <c r="D58" s="154"/>
      <c r="E58" s="154"/>
      <c r="F58" s="154"/>
      <c r="G58" s="154"/>
      <c r="H58" s="154"/>
      <c r="I58" s="154"/>
      <c r="J58" s="154"/>
      <c r="K58" s="154"/>
      <c r="L58" s="68"/>
      <c r="M58" s="72"/>
      <c r="N58" s="135"/>
      <c r="O58" s="136"/>
      <c r="P58" s="61"/>
      <c r="Q58" s="57"/>
    </row>
    <row r="59" spans="1:17" ht="6" customHeight="1">
      <c r="A59" s="53"/>
      <c r="B59" s="58"/>
      <c r="C59" s="72"/>
      <c r="D59" s="72"/>
      <c r="E59" s="72"/>
      <c r="F59" s="72"/>
      <c r="G59" s="72"/>
      <c r="H59" s="72"/>
      <c r="I59" s="72"/>
      <c r="J59" s="72"/>
      <c r="K59" s="72"/>
      <c r="L59" s="68"/>
      <c r="M59" s="72"/>
      <c r="N59" s="72"/>
      <c r="O59" s="68"/>
      <c r="P59" s="61"/>
      <c r="Q59" s="57"/>
    </row>
    <row r="60" spans="1:17" ht="13.5" customHeight="1">
      <c r="A60" s="53"/>
      <c r="B60" s="58"/>
      <c r="C60" s="154" t="s">
        <v>269</v>
      </c>
      <c r="D60" s="154"/>
      <c r="E60" s="154"/>
      <c r="F60" s="154"/>
      <c r="G60" s="154"/>
      <c r="H60" s="154"/>
      <c r="I60" s="154"/>
      <c r="J60" s="154"/>
      <c r="K60" s="154"/>
      <c r="L60" s="68"/>
      <c r="M60" s="72"/>
      <c r="N60" s="162"/>
      <c r="O60" s="162"/>
      <c r="P60" s="61"/>
      <c r="Q60" s="57"/>
    </row>
    <row r="61" spans="1:17" ht="15" customHeight="1">
      <c r="A61" s="53"/>
      <c r="B61" s="58"/>
      <c r="C61" s="154" t="s">
        <v>267</v>
      </c>
      <c r="D61" s="154"/>
      <c r="E61" s="154"/>
      <c r="F61" s="154"/>
      <c r="G61" s="154"/>
      <c r="H61" s="154"/>
      <c r="I61" s="154"/>
      <c r="J61" s="154"/>
      <c r="K61" s="154"/>
      <c r="L61" s="68"/>
      <c r="M61" s="72"/>
      <c r="N61" s="163"/>
      <c r="O61" s="164"/>
      <c r="P61" s="61"/>
      <c r="Q61" s="57"/>
    </row>
    <row r="62" spans="1:17" ht="15" customHeight="1">
      <c r="A62" s="53"/>
      <c r="B62" s="58"/>
      <c r="C62" s="154" t="s">
        <v>268</v>
      </c>
      <c r="D62" s="154"/>
      <c r="E62" s="154"/>
      <c r="F62" s="154"/>
      <c r="G62" s="154"/>
      <c r="H62" s="154"/>
      <c r="I62" s="154"/>
      <c r="J62" s="154"/>
      <c r="K62" s="154"/>
      <c r="L62" s="68"/>
      <c r="M62" s="72"/>
      <c r="N62" s="163"/>
      <c r="O62" s="164"/>
      <c r="P62" s="61"/>
      <c r="Q62" s="57"/>
    </row>
    <row r="63" spans="1:17" ht="6" customHeight="1">
      <c r="A63" s="53"/>
      <c r="B63" s="58"/>
      <c r="C63" s="72"/>
      <c r="D63" s="72"/>
      <c r="E63" s="72"/>
      <c r="F63" s="72"/>
      <c r="G63" s="72"/>
      <c r="H63" s="72"/>
      <c r="I63" s="72"/>
      <c r="J63" s="72"/>
      <c r="K63" s="72"/>
      <c r="L63" s="68"/>
      <c r="M63" s="72"/>
      <c r="N63" s="72"/>
      <c r="O63" s="68"/>
      <c r="P63" s="61"/>
      <c r="Q63" s="57"/>
    </row>
    <row r="64" spans="1:17" ht="13.5" customHeight="1">
      <c r="A64" s="53"/>
      <c r="B64" s="58"/>
      <c r="C64" s="154" t="s">
        <v>270</v>
      </c>
      <c r="D64" s="154"/>
      <c r="E64" s="154"/>
      <c r="F64" s="154"/>
      <c r="G64" s="154"/>
      <c r="H64" s="154"/>
      <c r="I64" s="154"/>
      <c r="J64" s="154"/>
      <c r="K64" s="154"/>
      <c r="L64" s="68"/>
      <c r="M64" s="72"/>
      <c r="N64" s="162"/>
      <c r="O64" s="162"/>
      <c r="P64" s="61"/>
      <c r="Q64" s="57"/>
    </row>
    <row r="65" spans="1:17" ht="15" customHeight="1">
      <c r="A65" s="53"/>
      <c r="B65" s="58"/>
      <c r="C65" s="154" t="s">
        <v>271</v>
      </c>
      <c r="D65" s="154"/>
      <c r="E65" s="154"/>
      <c r="F65" s="154"/>
      <c r="G65" s="154"/>
      <c r="H65" s="154"/>
      <c r="I65" s="154"/>
      <c r="J65" s="154"/>
      <c r="K65" s="154"/>
      <c r="L65" s="68"/>
      <c r="M65" s="72"/>
      <c r="N65" s="163"/>
      <c r="O65" s="164"/>
      <c r="P65" s="61"/>
      <c r="Q65" s="57"/>
    </row>
    <row r="66" spans="1:17" ht="15" customHeight="1">
      <c r="A66" s="53"/>
      <c r="B66" s="58"/>
      <c r="C66" s="154" t="s">
        <v>272</v>
      </c>
      <c r="D66" s="154"/>
      <c r="E66" s="154"/>
      <c r="F66" s="154"/>
      <c r="G66" s="154"/>
      <c r="H66" s="154"/>
      <c r="I66" s="154"/>
      <c r="J66" s="154"/>
      <c r="K66" s="154"/>
      <c r="L66" s="68"/>
      <c r="M66" s="72"/>
      <c r="N66" s="163"/>
      <c r="O66" s="164"/>
      <c r="P66" s="61"/>
      <c r="Q66" s="57"/>
    </row>
    <row r="67" spans="1:17" ht="6" customHeight="1">
      <c r="A67" s="53"/>
      <c r="B67" s="58"/>
      <c r="C67" s="72"/>
      <c r="D67" s="72"/>
      <c r="E67" s="72"/>
      <c r="F67" s="72"/>
      <c r="G67" s="72"/>
      <c r="H67" s="72"/>
      <c r="I67" s="72"/>
      <c r="J67" s="72"/>
      <c r="K67" s="72"/>
      <c r="L67" s="68"/>
      <c r="M67" s="72"/>
      <c r="N67" s="72"/>
      <c r="O67" s="68"/>
      <c r="P67" s="61"/>
      <c r="Q67" s="57"/>
    </row>
    <row r="68" spans="1:17" ht="13.5" customHeight="1">
      <c r="A68" s="53"/>
      <c r="B68" s="58"/>
      <c r="C68" s="154" t="s">
        <v>273</v>
      </c>
      <c r="D68" s="154"/>
      <c r="E68" s="154"/>
      <c r="F68" s="154"/>
      <c r="G68" s="154"/>
      <c r="H68" s="154"/>
      <c r="I68" s="154"/>
      <c r="J68" s="154"/>
      <c r="K68" s="154"/>
      <c r="L68" s="68"/>
      <c r="M68" s="72"/>
      <c r="N68" s="162"/>
      <c r="O68" s="162"/>
      <c r="P68" s="61"/>
      <c r="Q68" s="57"/>
    </row>
    <row r="69" spans="1:17" ht="15" customHeight="1">
      <c r="A69" s="53"/>
      <c r="B69" s="58"/>
      <c r="C69" s="154" t="s">
        <v>274</v>
      </c>
      <c r="D69" s="154"/>
      <c r="E69" s="154"/>
      <c r="F69" s="154"/>
      <c r="G69" s="154"/>
      <c r="H69" s="154"/>
      <c r="I69" s="154"/>
      <c r="J69" s="154"/>
      <c r="K69" s="154"/>
      <c r="L69" s="68"/>
      <c r="M69" s="72"/>
      <c r="N69" s="163"/>
      <c r="O69" s="164"/>
      <c r="P69" s="61"/>
      <c r="Q69" s="57"/>
    </row>
    <row r="70" spans="1:17" ht="15" customHeight="1">
      <c r="A70" s="53"/>
      <c r="B70" s="58"/>
      <c r="C70" s="154" t="s">
        <v>275</v>
      </c>
      <c r="D70" s="154"/>
      <c r="E70" s="154"/>
      <c r="F70" s="154"/>
      <c r="G70" s="154"/>
      <c r="H70" s="154"/>
      <c r="I70" s="154"/>
      <c r="J70" s="154"/>
      <c r="K70" s="154"/>
      <c r="L70" s="68"/>
      <c r="M70" s="72"/>
      <c r="N70" s="163"/>
      <c r="O70" s="164"/>
      <c r="P70" s="61"/>
      <c r="Q70" s="57"/>
    </row>
    <row r="71" spans="1:17" ht="6" customHeight="1">
      <c r="A71" s="53"/>
      <c r="B71" s="58"/>
      <c r="C71" s="72"/>
      <c r="D71" s="72"/>
      <c r="E71" s="72"/>
      <c r="F71" s="72"/>
      <c r="G71" s="72"/>
      <c r="H71" s="72"/>
      <c r="I71" s="72"/>
      <c r="J71" s="72"/>
      <c r="K71" s="72"/>
      <c r="L71" s="68"/>
      <c r="M71" s="72"/>
      <c r="N71" s="72"/>
      <c r="O71" s="68"/>
      <c r="P71" s="61"/>
      <c r="Q71" s="57"/>
    </row>
    <row r="72" spans="1:17" ht="13.5" customHeight="1">
      <c r="A72" s="53"/>
      <c r="B72" s="58"/>
      <c r="C72" s="154" t="s">
        <v>276</v>
      </c>
      <c r="D72" s="154"/>
      <c r="E72" s="154"/>
      <c r="F72" s="154"/>
      <c r="G72" s="154"/>
      <c r="H72" s="154"/>
      <c r="I72" s="154"/>
      <c r="J72" s="154"/>
      <c r="K72" s="154"/>
      <c r="L72" s="68"/>
      <c r="M72" s="72"/>
      <c r="N72" s="162"/>
      <c r="O72" s="162"/>
      <c r="P72" s="61"/>
      <c r="Q72" s="57"/>
    </row>
    <row r="73" spans="1:17" ht="15" customHeight="1">
      <c r="A73" s="53"/>
      <c r="B73" s="58"/>
      <c r="C73" s="154" t="s">
        <v>277</v>
      </c>
      <c r="D73" s="154"/>
      <c r="E73" s="154"/>
      <c r="F73" s="154"/>
      <c r="G73" s="154"/>
      <c r="H73" s="154"/>
      <c r="I73" s="154"/>
      <c r="J73" s="154"/>
      <c r="K73" s="154"/>
      <c r="L73" s="68"/>
      <c r="M73" s="72"/>
      <c r="N73" s="163"/>
      <c r="O73" s="164"/>
      <c r="P73" s="61"/>
      <c r="Q73" s="57"/>
    </row>
    <row r="74" spans="1:17" ht="15" customHeight="1">
      <c r="A74" s="53"/>
      <c r="B74" s="58"/>
      <c r="C74" s="154" t="s">
        <v>278</v>
      </c>
      <c r="D74" s="154"/>
      <c r="E74" s="154"/>
      <c r="F74" s="154"/>
      <c r="G74" s="154"/>
      <c r="H74" s="154"/>
      <c r="I74" s="154"/>
      <c r="J74" s="154"/>
      <c r="K74" s="154"/>
      <c r="L74" s="68"/>
      <c r="M74" s="72"/>
      <c r="N74" s="163"/>
      <c r="O74" s="164"/>
      <c r="P74" s="61"/>
      <c r="Q74" s="57"/>
    </row>
    <row r="75" spans="1:17" ht="6" customHeight="1">
      <c r="A75" s="53"/>
      <c r="B75" s="58"/>
      <c r="C75" s="72"/>
      <c r="D75" s="72"/>
      <c r="E75" s="72"/>
      <c r="F75" s="72"/>
      <c r="G75" s="72"/>
      <c r="H75" s="72"/>
      <c r="I75" s="72"/>
      <c r="J75" s="72"/>
      <c r="K75" s="72"/>
      <c r="L75" s="68"/>
      <c r="M75" s="72"/>
      <c r="N75" s="72"/>
      <c r="O75" s="68"/>
      <c r="P75" s="61"/>
      <c r="Q75" s="57"/>
    </row>
    <row r="76" spans="1:17" ht="15" customHeight="1">
      <c r="A76" s="53"/>
      <c r="B76" s="58"/>
      <c r="C76" s="154" t="s">
        <v>215</v>
      </c>
      <c r="D76" s="154"/>
      <c r="E76" s="154"/>
      <c r="F76" s="154"/>
      <c r="G76" s="154"/>
      <c r="H76" s="154"/>
      <c r="I76" s="154"/>
      <c r="J76" s="154"/>
      <c r="K76" s="154"/>
      <c r="L76" s="68"/>
      <c r="M76" s="72"/>
      <c r="N76" s="163"/>
      <c r="O76" s="164"/>
      <c r="P76" s="61"/>
      <c r="Q76" s="57"/>
    </row>
    <row r="77" spans="1:17" ht="15" customHeight="1">
      <c r="A77" s="53"/>
      <c r="B77" s="58"/>
      <c r="C77" s="154" t="s">
        <v>216</v>
      </c>
      <c r="D77" s="154"/>
      <c r="E77" s="154"/>
      <c r="F77" s="154"/>
      <c r="G77" s="154"/>
      <c r="H77" s="154"/>
      <c r="I77" s="154"/>
      <c r="J77" s="154"/>
      <c r="K77" s="154"/>
      <c r="L77" s="68"/>
      <c r="M77" s="72"/>
      <c r="N77" s="163"/>
      <c r="O77" s="164"/>
      <c r="P77" s="61"/>
      <c r="Q77" s="57"/>
    </row>
    <row r="78" spans="1:17" ht="15" customHeight="1">
      <c r="A78" s="53"/>
      <c r="B78" s="58"/>
      <c r="C78" s="154" t="s">
        <v>254</v>
      </c>
      <c r="D78" s="154"/>
      <c r="E78" s="154"/>
      <c r="F78" s="154"/>
      <c r="G78" s="154"/>
      <c r="H78" s="154"/>
      <c r="I78" s="154"/>
      <c r="J78" s="154"/>
      <c r="K78" s="154"/>
      <c r="L78" s="68"/>
      <c r="M78" s="72"/>
      <c r="N78" s="163"/>
      <c r="O78" s="164"/>
      <c r="P78" s="61"/>
      <c r="Q78" s="57"/>
    </row>
    <row r="79" spans="1:17" ht="15" customHeight="1">
      <c r="A79" s="53"/>
      <c r="B79" s="58"/>
      <c r="C79" s="154" t="s">
        <v>255</v>
      </c>
      <c r="D79" s="154"/>
      <c r="E79" s="154"/>
      <c r="F79" s="154"/>
      <c r="G79" s="154"/>
      <c r="H79" s="154"/>
      <c r="I79" s="154"/>
      <c r="J79" s="154"/>
      <c r="K79" s="154"/>
      <c r="L79" s="68"/>
      <c r="M79" s="72"/>
      <c r="N79" s="163"/>
      <c r="O79" s="164"/>
      <c r="P79" s="61"/>
      <c r="Q79" s="57"/>
    </row>
    <row r="80" spans="1:17" ht="6" customHeight="1">
      <c r="A80" s="53"/>
      <c r="B80" s="58"/>
      <c r="C80" s="72"/>
      <c r="D80" s="72"/>
      <c r="E80" s="72"/>
      <c r="F80" s="72"/>
      <c r="G80" s="72"/>
      <c r="H80" s="72"/>
      <c r="I80" s="72"/>
      <c r="J80" s="72"/>
      <c r="K80" s="72"/>
      <c r="L80" s="68"/>
      <c r="M80" s="72"/>
      <c r="N80" s="72"/>
      <c r="O80" s="68"/>
      <c r="P80" s="61"/>
      <c r="Q80" s="57"/>
    </row>
    <row r="81" spans="1:17" ht="15" customHeight="1">
      <c r="A81" s="53"/>
      <c r="B81" s="58"/>
      <c r="C81" s="154" t="s">
        <v>285</v>
      </c>
      <c r="D81" s="154"/>
      <c r="E81" s="154"/>
      <c r="F81" s="154"/>
      <c r="G81" s="154"/>
      <c r="H81" s="154"/>
      <c r="I81" s="154"/>
      <c r="J81" s="154"/>
      <c r="K81" s="154"/>
      <c r="L81" s="68"/>
      <c r="M81" s="72"/>
      <c r="N81" s="163"/>
      <c r="O81" s="164"/>
      <c r="P81" s="61"/>
      <c r="Q81" s="57"/>
    </row>
    <row r="82" spans="1:17" ht="6" customHeight="1">
      <c r="A82" s="53"/>
      <c r="B82" s="58"/>
      <c r="C82" s="72"/>
      <c r="D82" s="72"/>
      <c r="E82" s="72"/>
      <c r="F82" s="72"/>
      <c r="G82" s="72"/>
      <c r="H82" s="72"/>
      <c r="I82" s="72"/>
      <c r="J82" s="72"/>
      <c r="K82" s="72"/>
      <c r="L82" s="68"/>
      <c r="M82" s="72"/>
      <c r="N82" s="72"/>
      <c r="O82" s="68"/>
      <c r="P82" s="61"/>
      <c r="Q82" s="57"/>
    </row>
    <row r="83" spans="1:17" ht="13.5" customHeight="1">
      <c r="A83" s="53"/>
      <c r="B83" s="58"/>
      <c r="C83" s="154" t="s">
        <v>279</v>
      </c>
      <c r="D83" s="154"/>
      <c r="E83" s="154"/>
      <c r="F83" s="154"/>
      <c r="G83" s="154"/>
      <c r="H83" s="154"/>
      <c r="I83" s="154"/>
      <c r="J83" s="154"/>
      <c r="K83" s="154"/>
      <c r="L83" s="68"/>
      <c r="M83" s="72"/>
      <c r="N83" s="162"/>
      <c r="O83" s="162"/>
      <c r="P83" s="61"/>
      <c r="Q83" s="57"/>
    </row>
    <row r="84" spans="1:17" ht="15" customHeight="1">
      <c r="A84" s="53"/>
      <c r="B84" s="58"/>
      <c r="C84" s="154" t="s">
        <v>280</v>
      </c>
      <c r="D84" s="154"/>
      <c r="E84" s="154"/>
      <c r="F84" s="154"/>
      <c r="G84" s="154"/>
      <c r="H84" s="154"/>
      <c r="I84" s="154"/>
      <c r="J84" s="154"/>
      <c r="K84" s="154"/>
      <c r="L84" s="68"/>
      <c r="M84" s="72"/>
      <c r="N84" s="163"/>
      <c r="O84" s="164"/>
      <c r="P84" s="61"/>
      <c r="Q84" s="57"/>
    </row>
    <row r="85" spans="1:17" ht="15" customHeight="1">
      <c r="A85" s="53"/>
      <c r="B85" s="58"/>
      <c r="C85" s="154" t="s">
        <v>281</v>
      </c>
      <c r="D85" s="154"/>
      <c r="E85" s="154"/>
      <c r="F85" s="154"/>
      <c r="G85" s="154"/>
      <c r="H85" s="154"/>
      <c r="I85" s="154"/>
      <c r="J85" s="154"/>
      <c r="K85" s="154"/>
      <c r="L85" s="68"/>
      <c r="M85" s="72"/>
      <c r="N85" s="163"/>
      <c r="O85" s="164"/>
      <c r="P85" s="61"/>
      <c r="Q85" s="57"/>
    </row>
    <row r="86" spans="1:17" ht="6" customHeight="1">
      <c r="A86" s="53"/>
      <c r="B86" s="58"/>
      <c r="C86" s="72"/>
      <c r="D86" s="72"/>
      <c r="E86" s="72"/>
      <c r="F86" s="72"/>
      <c r="G86" s="72"/>
      <c r="H86" s="72"/>
      <c r="I86" s="72"/>
      <c r="J86" s="72"/>
      <c r="K86" s="72"/>
      <c r="L86" s="68"/>
      <c r="M86" s="72"/>
      <c r="N86" s="72"/>
      <c r="O86" s="68"/>
      <c r="P86" s="61"/>
      <c r="Q86" s="57"/>
    </row>
    <row r="87" spans="1:17" ht="13.5" customHeight="1">
      <c r="A87" s="53"/>
      <c r="B87" s="58"/>
      <c r="C87" s="154" t="s">
        <v>282</v>
      </c>
      <c r="D87" s="154"/>
      <c r="E87" s="154"/>
      <c r="F87" s="154"/>
      <c r="G87" s="154"/>
      <c r="H87" s="154"/>
      <c r="I87" s="154"/>
      <c r="J87" s="154"/>
      <c r="K87" s="154"/>
      <c r="L87" s="68"/>
      <c r="M87" s="72"/>
      <c r="N87" s="162"/>
      <c r="O87" s="162"/>
      <c r="P87" s="61"/>
      <c r="Q87" s="57"/>
    </row>
    <row r="88" spans="1:17" ht="15" customHeight="1">
      <c r="A88" s="53"/>
      <c r="B88" s="58"/>
      <c r="C88" s="154" t="s">
        <v>283</v>
      </c>
      <c r="D88" s="154"/>
      <c r="E88" s="154"/>
      <c r="F88" s="154"/>
      <c r="G88" s="154"/>
      <c r="H88" s="154"/>
      <c r="I88" s="154"/>
      <c r="J88" s="154"/>
      <c r="K88" s="154"/>
      <c r="L88" s="68"/>
      <c r="M88" s="72"/>
      <c r="N88" s="163"/>
      <c r="O88" s="164"/>
      <c r="P88" s="61"/>
      <c r="Q88" s="57"/>
    </row>
    <row r="89" spans="1:17" ht="15" customHeight="1">
      <c r="A89" s="53"/>
      <c r="B89" s="58"/>
      <c r="C89" s="154" t="s">
        <v>284</v>
      </c>
      <c r="D89" s="154"/>
      <c r="E89" s="154"/>
      <c r="F89" s="154"/>
      <c r="G89" s="154"/>
      <c r="H89" s="154"/>
      <c r="I89" s="154"/>
      <c r="J89" s="154"/>
      <c r="K89" s="154"/>
      <c r="L89" s="68"/>
      <c r="M89" s="72"/>
      <c r="N89" s="163"/>
      <c r="O89" s="164"/>
      <c r="P89" s="61"/>
      <c r="Q89" s="57"/>
    </row>
    <row r="90" spans="1:17" ht="6" customHeight="1">
      <c r="A90" s="53"/>
      <c r="B90" s="58"/>
      <c r="C90" s="72"/>
      <c r="D90" s="72"/>
      <c r="E90" s="72"/>
      <c r="F90" s="72"/>
      <c r="G90" s="72"/>
      <c r="H90" s="72"/>
      <c r="I90" s="72"/>
      <c r="J90" s="72"/>
      <c r="K90" s="72"/>
      <c r="L90" s="68"/>
      <c r="M90" s="72"/>
      <c r="N90" s="72"/>
      <c r="O90" s="68"/>
      <c r="P90" s="61"/>
      <c r="Q90" s="57"/>
    </row>
    <row r="91" spans="1:17" ht="13.5" customHeight="1">
      <c r="A91" s="53"/>
      <c r="B91" s="58"/>
      <c r="C91" s="154" t="s">
        <v>286</v>
      </c>
      <c r="D91" s="154"/>
      <c r="E91" s="154"/>
      <c r="F91" s="154"/>
      <c r="G91" s="154"/>
      <c r="H91" s="154"/>
      <c r="I91" s="154"/>
      <c r="J91" s="154"/>
      <c r="K91" s="154"/>
      <c r="L91" s="68"/>
      <c r="M91" s="72"/>
      <c r="N91" s="162"/>
      <c r="O91" s="162"/>
      <c r="P91" s="61"/>
      <c r="Q91" s="57"/>
    </row>
    <row r="92" spans="1:17" ht="15" customHeight="1">
      <c r="A92" s="53"/>
      <c r="B92" s="58"/>
      <c r="C92" s="154" t="s">
        <v>287</v>
      </c>
      <c r="D92" s="154"/>
      <c r="E92" s="154"/>
      <c r="F92" s="154"/>
      <c r="G92" s="154"/>
      <c r="H92" s="154"/>
      <c r="I92" s="154"/>
      <c r="J92" s="154"/>
      <c r="K92" s="154"/>
      <c r="L92" s="68"/>
      <c r="M92" s="72"/>
      <c r="N92" s="163"/>
      <c r="O92" s="164"/>
      <c r="P92" s="61"/>
      <c r="Q92" s="57"/>
    </row>
    <row r="93" spans="1:17" ht="15" customHeight="1">
      <c r="A93" s="53"/>
      <c r="B93" s="58"/>
      <c r="C93" s="154" t="s">
        <v>288</v>
      </c>
      <c r="D93" s="154"/>
      <c r="E93" s="154"/>
      <c r="F93" s="154"/>
      <c r="G93" s="154"/>
      <c r="H93" s="154"/>
      <c r="I93" s="154"/>
      <c r="J93" s="154"/>
      <c r="K93" s="154"/>
      <c r="L93" s="68"/>
      <c r="M93" s="72"/>
      <c r="N93" s="163"/>
      <c r="O93" s="164"/>
      <c r="P93" s="61"/>
      <c r="Q93" s="57"/>
    </row>
    <row r="94" spans="1:17" ht="6" customHeight="1">
      <c r="A94" s="53"/>
      <c r="B94" s="58"/>
      <c r="C94" s="72"/>
      <c r="D94" s="72"/>
      <c r="E94" s="72"/>
      <c r="F94" s="72"/>
      <c r="G94" s="72"/>
      <c r="H94" s="72"/>
      <c r="I94" s="72"/>
      <c r="J94" s="72"/>
      <c r="K94" s="72"/>
      <c r="L94" s="68"/>
      <c r="M94" s="72"/>
      <c r="N94" s="72"/>
      <c r="O94" s="68"/>
      <c r="P94" s="61"/>
      <c r="Q94" s="57"/>
    </row>
    <row r="95" spans="1:17" ht="13.5" customHeight="1">
      <c r="A95" s="53"/>
      <c r="B95" s="58"/>
      <c r="C95" s="154" t="s">
        <v>289</v>
      </c>
      <c r="D95" s="154"/>
      <c r="E95" s="154"/>
      <c r="F95" s="154"/>
      <c r="G95" s="154"/>
      <c r="H95" s="154"/>
      <c r="I95" s="154"/>
      <c r="J95" s="154"/>
      <c r="K95" s="154"/>
      <c r="L95" s="68"/>
      <c r="M95" s="72"/>
      <c r="N95" s="162"/>
      <c r="O95" s="162"/>
      <c r="P95" s="61"/>
      <c r="Q95" s="57"/>
    </row>
    <row r="96" spans="1:17" ht="15" customHeight="1">
      <c r="A96" s="53"/>
      <c r="B96" s="58"/>
      <c r="C96" s="154" t="s">
        <v>290</v>
      </c>
      <c r="D96" s="154"/>
      <c r="E96" s="154"/>
      <c r="F96" s="154"/>
      <c r="G96" s="154"/>
      <c r="H96" s="154"/>
      <c r="I96" s="154"/>
      <c r="J96" s="154"/>
      <c r="K96" s="154"/>
      <c r="L96" s="68"/>
      <c r="M96" s="72"/>
      <c r="N96" s="163"/>
      <c r="O96" s="164"/>
      <c r="P96" s="61"/>
      <c r="Q96" s="57"/>
    </row>
    <row r="97" spans="1:17" ht="15" customHeight="1">
      <c r="A97" s="53"/>
      <c r="B97" s="58"/>
      <c r="C97" s="154" t="s">
        <v>291</v>
      </c>
      <c r="D97" s="154"/>
      <c r="E97" s="154"/>
      <c r="F97" s="154"/>
      <c r="G97" s="154"/>
      <c r="H97" s="154"/>
      <c r="I97" s="154"/>
      <c r="J97" s="154"/>
      <c r="K97" s="154"/>
      <c r="L97" s="68"/>
      <c r="M97" s="72"/>
      <c r="N97" s="163"/>
      <c r="O97" s="164"/>
      <c r="P97" s="61"/>
      <c r="Q97" s="57"/>
    </row>
    <row r="98" spans="1:17" ht="6" customHeight="1">
      <c r="A98" s="53"/>
      <c r="B98" s="58"/>
      <c r="C98" s="72"/>
      <c r="D98" s="72"/>
      <c r="E98" s="72"/>
      <c r="F98" s="72"/>
      <c r="G98" s="72"/>
      <c r="H98" s="72"/>
      <c r="I98" s="72"/>
      <c r="J98" s="72"/>
      <c r="K98" s="72"/>
      <c r="L98" s="68"/>
      <c r="M98" s="72"/>
      <c r="N98" s="72"/>
      <c r="O98" s="68"/>
      <c r="P98" s="61"/>
      <c r="Q98" s="57"/>
    </row>
    <row r="99" spans="1:17" ht="15" customHeight="1">
      <c r="A99" s="53"/>
      <c r="B99" s="58"/>
      <c r="C99" s="154" t="s">
        <v>296</v>
      </c>
      <c r="D99" s="154"/>
      <c r="E99" s="154"/>
      <c r="F99" s="154"/>
      <c r="G99" s="154"/>
      <c r="H99" s="154"/>
      <c r="I99" s="154"/>
      <c r="J99" s="154"/>
      <c r="K99" s="154"/>
      <c r="L99" s="68"/>
      <c r="M99" s="72"/>
      <c r="N99" s="163"/>
      <c r="O99" s="164"/>
      <c r="P99" s="61"/>
      <c r="Q99" s="57"/>
    </row>
    <row r="100" spans="1:17" ht="15" customHeight="1">
      <c r="A100" s="53"/>
      <c r="B100" s="58"/>
      <c r="C100" s="154" t="s">
        <v>297</v>
      </c>
      <c r="D100" s="154"/>
      <c r="E100" s="154"/>
      <c r="F100" s="154"/>
      <c r="G100" s="154"/>
      <c r="H100" s="154"/>
      <c r="I100" s="154"/>
      <c r="J100" s="154"/>
      <c r="K100" s="154"/>
      <c r="L100" s="68"/>
      <c r="M100" s="72"/>
      <c r="N100" s="163"/>
      <c r="O100" s="164"/>
      <c r="P100" s="61"/>
      <c r="Q100" s="57"/>
    </row>
    <row r="101" spans="1:17" ht="6" customHeight="1">
      <c r="A101" s="53"/>
      <c r="B101" s="74"/>
      <c r="C101" s="75"/>
      <c r="D101" s="75"/>
      <c r="E101" s="75"/>
      <c r="F101" s="75"/>
      <c r="G101" s="75"/>
      <c r="H101" s="75"/>
      <c r="I101" s="75"/>
      <c r="J101" s="75"/>
      <c r="K101" s="75"/>
      <c r="L101" s="75"/>
      <c r="M101" s="75"/>
      <c r="N101" s="75"/>
      <c r="O101" s="75"/>
      <c r="P101" s="76"/>
      <c r="Q101" s="57"/>
    </row>
    <row r="102" spans="1:17" ht="6" customHeight="1" thickBot="1">
      <c r="A102" s="77"/>
      <c r="B102" s="78"/>
      <c r="C102" s="78"/>
      <c r="D102" s="78"/>
      <c r="E102" s="78"/>
      <c r="F102" s="78"/>
      <c r="G102" s="78"/>
      <c r="H102" s="78"/>
      <c r="I102" s="78"/>
      <c r="J102" s="78"/>
      <c r="K102" s="78"/>
      <c r="L102" s="78"/>
      <c r="M102" s="78"/>
      <c r="N102" s="78"/>
      <c r="O102" s="78"/>
      <c r="P102" s="78"/>
      <c r="Q102" s="79"/>
    </row>
    <row r="103" spans="1:17" ht="6" customHeight="1">
      <c r="A103" s="50"/>
      <c r="B103" s="51"/>
      <c r="C103" s="51"/>
      <c r="D103" s="51"/>
      <c r="E103" s="51"/>
      <c r="F103" s="51"/>
      <c r="G103" s="51"/>
      <c r="H103" s="51"/>
      <c r="I103" s="51"/>
      <c r="J103" s="51"/>
      <c r="K103" s="51"/>
      <c r="L103" s="51"/>
      <c r="M103" s="51"/>
      <c r="N103" s="51"/>
      <c r="O103" s="51"/>
      <c r="P103" s="51"/>
      <c r="Q103" s="52"/>
    </row>
    <row r="104" spans="1:17" ht="6" customHeight="1">
      <c r="A104" s="53"/>
      <c r="B104" s="54"/>
      <c r="C104" s="55"/>
      <c r="D104" s="55"/>
      <c r="E104" s="55"/>
      <c r="F104" s="55"/>
      <c r="G104" s="55"/>
      <c r="H104" s="55"/>
      <c r="I104" s="55"/>
      <c r="J104" s="55"/>
      <c r="K104" s="55"/>
      <c r="L104" s="55"/>
      <c r="M104" s="55"/>
      <c r="N104" s="55"/>
      <c r="O104" s="55"/>
      <c r="P104" s="56"/>
      <c r="Q104" s="57"/>
    </row>
    <row r="105" spans="1:17" ht="15" customHeight="1">
      <c r="A105" s="53"/>
      <c r="B105" s="58"/>
      <c r="C105" s="166" t="s">
        <v>292</v>
      </c>
      <c r="D105" s="166"/>
      <c r="E105" s="166"/>
      <c r="F105" s="166"/>
      <c r="G105" s="166"/>
      <c r="H105" s="166"/>
      <c r="I105" s="60" t="s">
        <v>94</v>
      </c>
      <c r="J105" s="166" t="str">
        <f>CONCATENATE("31.12.",Deckblatt!C5)</f>
        <v>31.12.2019</v>
      </c>
      <c r="K105" s="166"/>
      <c r="L105" s="166"/>
      <c r="M105" s="165" t="s">
        <v>65</v>
      </c>
      <c r="N105" s="165"/>
      <c r="O105" s="59">
        <v>12</v>
      </c>
      <c r="P105" s="61"/>
      <c r="Q105" s="57"/>
    </row>
    <row r="106" spans="1:17" ht="15" customHeight="1">
      <c r="A106" s="53"/>
      <c r="B106" s="58"/>
      <c r="C106" s="167">
        <f>IF(Deckblatt!C16="","",Deckblatt!C16)</f>
      </c>
      <c r="D106" s="167"/>
      <c r="E106" s="167"/>
      <c r="F106" s="167"/>
      <c r="G106" s="167"/>
      <c r="H106" s="167"/>
      <c r="I106" s="167"/>
      <c r="J106" s="167"/>
      <c r="K106" s="167"/>
      <c r="L106" s="167"/>
      <c r="M106" s="167"/>
      <c r="N106" s="167"/>
      <c r="O106" s="167"/>
      <c r="P106" s="61"/>
      <c r="Q106" s="57"/>
    </row>
    <row r="107" spans="1:17" ht="6" customHeight="1">
      <c r="A107" s="53"/>
      <c r="B107" s="62"/>
      <c r="C107" s="63"/>
      <c r="D107" s="63"/>
      <c r="E107" s="63"/>
      <c r="F107" s="63"/>
      <c r="G107" s="63"/>
      <c r="H107" s="63"/>
      <c r="I107" s="63"/>
      <c r="J107" s="63"/>
      <c r="K107" s="63"/>
      <c r="L107" s="63"/>
      <c r="M107" s="63"/>
      <c r="N107" s="63"/>
      <c r="O107" s="63"/>
      <c r="P107" s="64"/>
      <c r="Q107" s="57"/>
    </row>
    <row r="108" spans="1:17" ht="6" customHeight="1">
      <c r="A108" s="53"/>
      <c r="B108" s="65"/>
      <c r="C108" s="65"/>
      <c r="D108" s="65"/>
      <c r="E108" s="65"/>
      <c r="F108" s="65"/>
      <c r="G108" s="65"/>
      <c r="H108" s="65"/>
      <c r="I108" s="65"/>
      <c r="J108" s="65"/>
      <c r="K108" s="65"/>
      <c r="L108" s="65"/>
      <c r="M108" s="65"/>
      <c r="N108" s="65"/>
      <c r="O108" s="65"/>
      <c r="P108" s="65"/>
      <c r="Q108" s="57"/>
    </row>
    <row r="109" spans="1:17" ht="6" customHeight="1">
      <c r="A109" s="53"/>
      <c r="B109" s="54"/>
      <c r="C109" s="55"/>
      <c r="D109" s="55"/>
      <c r="E109" s="55"/>
      <c r="F109" s="55"/>
      <c r="G109" s="55"/>
      <c r="H109" s="55"/>
      <c r="I109" s="55"/>
      <c r="J109" s="55"/>
      <c r="K109" s="55"/>
      <c r="L109" s="55"/>
      <c r="M109" s="55"/>
      <c r="N109" s="55"/>
      <c r="O109" s="55"/>
      <c r="P109" s="56"/>
      <c r="Q109" s="57"/>
    </row>
    <row r="110" spans="1:17" ht="15" customHeight="1">
      <c r="A110" s="66"/>
      <c r="B110" s="67"/>
      <c r="C110" s="168" t="s">
        <v>104</v>
      </c>
      <c r="D110" s="168"/>
      <c r="E110" s="168"/>
      <c r="F110" s="168"/>
      <c r="G110" s="168"/>
      <c r="H110" s="168"/>
      <c r="I110" s="168"/>
      <c r="J110" s="168"/>
      <c r="K110" s="168"/>
      <c r="L110" s="68"/>
      <c r="M110" s="72"/>
      <c r="N110" s="168">
        <f>N8</f>
        <v>2019</v>
      </c>
      <c r="O110" s="168"/>
      <c r="P110" s="69"/>
      <c r="Q110" s="70"/>
    </row>
    <row r="111" spans="1:17" s="71" customFormat="1" ht="6" customHeight="1">
      <c r="A111" s="53"/>
      <c r="B111" s="58"/>
      <c r="C111" s="72"/>
      <c r="D111" s="72"/>
      <c r="E111" s="72"/>
      <c r="F111" s="72"/>
      <c r="G111" s="72"/>
      <c r="H111" s="72"/>
      <c r="I111" s="72"/>
      <c r="J111" s="72"/>
      <c r="K111" s="72"/>
      <c r="L111" s="68"/>
      <c r="M111" s="72"/>
      <c r="N111" s="72"/>
      <c r="O111" s="72"/>
      <c r="P111" s="61"/>
      <c r="Q111" s="57"/>
    </row>
    <row r="112" spans="1:17" ht="15" customHeight="1">
      <c r="A112" s="53"/>
      <c r="B112" s="58"/>
      <c r="C112" s="161" t="s">
        <v>32</v>
      </c>
      <c r="D112" s="161"/>
      <c r="E112" s="161"/>
      <c r="F112" s="161"/>
      <c r="G112" s="161"/>
      <c r="H112" s="161"/>
      <c r="I112" s="161"/>
      <c r="J112" s="161"/>
      <c r="K112" s="161"/>
      <c r="L112" s="68"/>
      <c r="M112" s="72"/>
      <c r="N112" s="72"/>
      <c r="O112" s="68"/>
      <c r="P112" s="61"/>
      <c r="Q112" s="57"/>
    </row>
    <row r="113" spans="1:17" ht="7.5" customHeight="1">
      <c r="A113" s="53"/>
      <c r="B113" s="58"/>
      <c r="C113" s="72"/>
      <c r="D113" s="72"/>
      <c r="E113" s="72"/>
      <c r="F113" s="72"/>
      <c r="G113" s="72"/>
      <c r="H113" s="72"/>
      <c r="I113" s="72"/>
      <c r="J113" s="72"/>
      <c r="K113" s="72"/>
      <c r="L113" s="68"/>
      <c r="M113" s="72"/>
      <c r="N113" s="72"/>
      <c r="O113" s="72"/>
      <c r="P113" s="61"/>
      <c r="Q113" s="57"/>
    </row>
    <row r="114" spans="1:17" ht="15" customHeight="1">
      <c r="A114" s="53"/>
      <c r="B114" s="73"/>
      <c r="C114" s="154" t="s">
        <v>230</v>
      </c>
      <c r="D114" s="154"/>
      <c r="E114" s="154"/>
      <c r="F114" s="154"/>
      <c r="G114" s="154"/>
      <c r="H114" s="154"/>
      <c r="I114" s="154"/>
      <c r="J114" s="154"/>
      <c r="K114" s="154"/>
      <c r="L114" s="68"/>
      <c r="M114" s="72"/>
      <c r="N114" s="158">
        <f>N115+N116</f>
        <v>0</v>
      </c>
      <c r="O114" s="158"/>
      <c r="P114" s="61"/>
      <c r="Q114" s="57"/>
    </row>
    <row r="115" spans="1:17" ht="15" customHeight="1">
      <c r="A115" s="53"/>
      <c r="B115" s="73"/>
      <c r="C115" s="154" t="s">
        <v>228</v>
      </c>
      <c r="D115" s="154"/>
      <c r="E115" s="154"/>
      <c r="F115" s="154"/>
      <c r="G115" s="154"/>
      <c r="H115" s="154"/>
      <c r="I115" s="154"/>
      <c r="J115" s="154"/>
      <c r="K115" s="154"/>
      <c r="L115" s="68"/>
      <c r="M115" s="72"/>
      <c r="N115" s="155"/>
      <c r="O115" s="156"/>
      <c r="P115" s="61"/>
      <c r="Q115" s="57"/>
    </row>
    <row r="116" spans="1:17" ht="15" customHeight="1">
      <c r="A116" s="53"/>
      <c r="B116" s="58"/>
      <c r="C116" s="154" t="s">
        <v>229</v>
      </c>
      <c r="D116" s="154"/>
      <c r="E116" s="154"/>
      <c r="F116" s="154"/>
      <c r="G116" s="154"/>
      <c r="H116" s="154"/>
      <c r="I116" s="154"/>
      <c r="J116" s="154"/>
      <c r="K116" s="154"/>
      <c r="L116" s="68"/>
      <c r="M116" s="72"/>
      <c r="N116" s="155"/>
      <c r="O116" s="156"/>
      <c r="P116" s="61"/>
      <c r="Q116" s="57"/>
    </row>
    <row r="117" spans="1:17" ht="7.5" customHeight="1">
      <c r="A117" s="53"/>
      <c r="B117" s="58"/>
      <c r="C117" s="72"/>
      <c r="D117" s="72"/>
      <c r="E117" s="72"/>
      <c r="F117" s="72"/>
      <c r="G117" s="72"/>
      <c r="H117" s="72"/>
      <c r="I117" s="72"/>
      <c r="J117" s="72"/>
      <c r="K117" s="72"/>
      <c r="L117" s="68"/>
      <c r="M117" s="72"/>
      <c r="N117" s="72"/>
      <c r="O117" s="72"/>
      <c r="P117" s="61"/>
      <c r="Q117" s="57"/>
    </row>
    <row r="118" spans="1:17" ht="15" customHeight="1">
      <c r="A118" s="53"/>
      <c r="B118" s="58"/>
      <c r="C118" s="154" t="s">
        <v>230</v>
      </c>
      <c r="D118" s="154"/>
      <c r="E118" s="154"/>
      <c r="F118" s="154"/>
      <c r="G118" s="154"/>
      <c r="H118" s="154"/>
      <c r="I118" s="154"/>
      <c r="J118" s="154"/>
      <c r="K118" s="154"/>
      <c r="L118" s="68"/>
      <c r="M118" s="72"/>
      <c r="N118" s="158">
        <f>N114</f>
        <v>0</v>
      </c>
      <c r="O118" s="158"/>
      <c r="P118" s="61"/>
      <c r="Q118" s="57"/>
    </row>
    <row r="119" spans="1:17" ht="15" customHeight="1">
      <c r="A119" s="53"/>
      <c r="B119" s="58"/>
      <c r="C119" s="154" t="s">
        <v>233</v>
      </c>
      <c r="D119" s="154"/>
      <c r="E119" s="154"/>
      <c r="F119" s="154"/>
      <c r="G119" s="154"/>
      <c r="H119" s="154"/>
      <c r="I119" s="154"/>
      <c r="J119" s="154"/>
      <c r="K119" s="154"/>
      <c r="L119" s="68"/>
      <c r="M119" s="72"/>
      <c r="N119" s="155"/>
      <c r="O119" s="156"/>
      <c r="P119" s="61"/>
      <c r="Q119" s="57"/>
    </row>
    <row r="120" spans="1:17" ht="15" customHeight="1">
      <c r="A120" s="53"/>
      <c r="B120" s="58"/>
      <c r="C120" s="154" t="s">
        <v>234</v>
      </c>
      <c r="D120" s="154"/>
      <c r="E120" s="154"/>
      <c r="F120" s="154"/>
      <c r="G120" s="154"/>
      <c r="H120" s="154"/>
      <c r="I120" s="154"/>
      <c r="J120" s="154"/>
      <c r="K120" s="154"/>
      <c r="L120" s="68"/>
      <c r="M120" s="72"/>
      <c r="N120" s="155"/>
      <c r="O120" s="156"/>
      <c r="P120" s="61"/>
      <c r="Q120" s="57"/>
    </row>
    <row r="121" spans="1:17" ht="15" customHeight="1">
      <c r="A121" s="53"/>
      <c r="B121" s="58"/>
      <c r="C121" s="154" t="s">
        <v>235</v>
      </c>
      <c r="D121" s="154"/>
      <c r="E121" s="154"/>
      <c r="F121" s="154"/>
      <c r="G121" s="154"/>
      <c r="H121" s="154"/>
      <c r="I121" s="154"/>
      <c r="J121" s="154"/>
      <c r="K121" s="154"/>
      <c r="L121" s="68"/>
      <c r="M121" s="72"/>
      <c r="N121" s="155"/>
      <c r="O121" s="156"/>
      <c r="P121" s="61"/>
      <c r="Q121" s="57"/>
    </row>
    <row r="122" spans="1:17" ht="15" customHeight="1">
      <c r="A122" s="53"/>
      <c r="B122" s="58"/>
      <c r="C122" s="154" t="s">
        <v>236</v>
      </c>
      <c r="D122" s="154"/>
      <c r="E122" s="154"/>
      <c r="F122" s="154"/>
      <c r="G122" s="154"/>
      <c r="H122" s="154"/>
      <c r="I122" s="154"/>
      <c r="J122" s="154"/>
      <c r="K122" s="154"/>
      <c r="L122" s="68"/>
      <c r="M122" s="72"/>
      <c r="N122" s="157">
        <f>IF((N118-N119-N120-N121)&lt;0,"Fehleingabe",(N118-N119-N120-N121))</f>
        <v>0</v>
      </c>
      <c r="O122" s="157"/>
      <c r="P122" s="61"/>
      <c r="Q122" s="57"/>
    </row>
    <row r="123" spans="1:17" ht="15" customHeight="1">
      <c r="A123" s="53"/>
      <c r="B123" s="58"/>
      <c r="C123" s="72"/>
      <c r="D123" s="72"/>
      <c r="E123" s="72"/>
      <c r="F123" s="72"/>
      <c r="G123" s="72"/>
      <c r="H123" s="72"/>
      <c r="I123" s="72"/>
      <c r="J123" s="72"/>
      <c r="K123" s="72"/>
      <c r="L123" s="68"/>
      <c r="M123" s="72"/>
      <c r="N123" s="72"/>
      <c r="O123" s="68"/>
      <c r="P123" s="61"/>
      <c r="Q123" s="57"/>
    </row>
    <row r="124" spans="1:17" ht="15" customHeight="1">
      <c r="A124" s="53"/>
      <c r="B124" s="58"/>
      <c r="C124" s="154" t="s">
        <v>231</v>
      </c>
      <c r="D124" s="154"/>
      <c r="E124" s="154"/>
      <c r="F124" s="154"/>
      <c r="G124" s="154"/>
      <c r="H124" s="154"/>
      <c r="I124" s="154"/>
      <c r="J124" s="154"/>
      <c r="K124" s="154"/>
      <c r="L124" s="68"/>
      <c r="M124" s="72"/>
      <c r="N124" s="158">
        <f>SUM(N125:O128)</f>
        <v>0</v>
      </c>
      <c r="O124" s="158"/>
      <c r="P124" s="61"/>
      <c r="Q124" s="57"/>
    </row>
    <row r="125" spans="1:17" ht="15" customHeight="1">
      <c r="A125" s="53"/>
      <c r="B125" s="58"/>
      <c r="C125" s="154" t="s">
        <v>5</v>
      </c>
      <c r="D125" s="154"/>
      <c r="E125" s="154"/>
      <c r="F125" s="154"/>
      <c r="G125" s="154"/>
      <c r="H125" s="154"/>
      <c r="I125" s="154"/>
      <c r="J125" s="154"/>
      <c r="K125" s="154"/>
      <c r="L125" s="68"/>
      <c r="M125" s="72"/>
      <c r="N125" s="155"/>
      <c r="O125" s="156"/>
      <c r="P125" s="61"/>
      <c r="Q125" s="57"/>
    </row>
    <row r="126" spans="1:17" ht="15" customHeight="1">
      <c r="A126" s="53"/>
      <c r="B126" s="58"/>
      <c r="C126" s="154" t="s">
        <v>298</v>
      </c>
      <c r="D126" s="154"/>
      <c r="E126" s="154"/>
      <c r="F126" s="154"/>
      <c r="G126" s="154"/>
      <c r="H126" s="154"/>
      <c r="I126" s="154"/>
      <c r="J126" s="154"/>
      <c r="K126" s="154"/>
      <c r="L126" s="68"/>
      <c r="M126" s="72"/>
      <c r="N126" s="155"/>
      <c r="O126" s="156"/>
      <c r="P126" s="61"/>
      <c r="Q126" s="57"/>
    </row>
    <row r="127" spans="1:17" ht="15" customHeight="1">
      <c r="A127" s="53"/>
      <c r="B127" s="58"/>
      <c r="C127" s="154" t="s">
        <v>299</v>
      </c>
      <c r="D127" s="154"/>
      <c r="E127" s="154"/>
      <c r="F127" s="154"/>
      <c r="G127" s="154"/>
      <c r="H127" s="154"/>
      <c r="I127" s="154"/>
      <c r="J127" s="154"/>
      <c r="K127" s="154"/>
      <c r="L127" s="68"/>
      <c r="M127" s="72"/>
      <c r="N127" s="155"/>
      <c r="O127" s="156"/>
      <c r="P127" s="61"/>
      <c r="Q127" s="57"/>
    </row>
    <row r="128" spans="1:17" ht="15" customHeight="1">
      <c r="A128" s="53"/>
      <c r="B128" s="58"/>
      <c r="C128" s="154" t="s">
        <v>6</v>
      </c>
      <c r="D128" s="154"/>
      <c r="E128" s="154"/>
      <c r="F128" s="154"/>
      <c r="G128" s="154"/>
      <c r="H128" s="154"/>
      <c r="I128" s="154"/>
      <c r="J128" s="154"/>
      <c r="K128" s="154"/>
      <c r="L128" s="68"/>
      <c r="M128" s="72"/>
      <c r="N128" s="155"/>
      <c r="O128" s="156"/>
      <c r="P128" s="61"/>
      <c r="Q128" s="57"/>
    </row>
    <row r="129" spans="1:17" ht="7.5" customHeight="1">
      <c r="A129" s="53"/>
      <c r="B129" s="58"/>
      <c r="C129" s="72"/>
      <c r="D129" s="72"/>
      <c r="E129" s="72"/>
      <c r="F129" s="72"/>
      <c r="G129" s="72"/>
      <c r="H129" s="72"/>
      <c r="I129" s="72"/>
      <c r="J129" s="72"/>
      <c r="K129" s="72"/>
      <c r="L129" s="68"/>
      <c r="M129" s="72"/>
      <c r="N129" s="72"/>
      <c r="O129" s="72"/>
      <c r="P129" s="61"/>
      <c r="Q129" s="57"/>
    </row>
    <row r="130" spans="1:17" ht="15" customHeight="1">
      <c r="A130" s="53"/>
      <c r="B130" s="58"/>
      <c r="C130" s="154" t="s">
        <v>231</v>
      </c>
      <c r="D130" s="154"/>
      <c r="E130" s="154"/>
      <c r="F130" s="154"/>
      <c r="G130" s="154"/>
      <c r="H130" s="154"/>
      <c r="I130" s="154"/>
      <c r="J130" s="154"/>
      <c r="K130" s="154"/>
      <c r="L130" s="68"/>
      <c r="M130" s="72"/>
      <c r="N130" s="158">
        <f>N124</f>
        <v>0</v>
      </c>
      <c r="O130" s="158"/>
      <c r="P130" s="61"/>
      <c r="Q130" s="57"/>
    </row>
    <row r="131" spans="1:17" ht="15" customHeight="1">
      <c r="A131" s="53"/>
      <c r="B131" s="58"/>
      <c r="C131" s="154" t="s">
        <v>233</v>
      </c>
      <c r="D131" s="154"/>
      <c r="E131" s="154"/>
      <c r="F131" s="154"/>
      <c r="G131" s="154"/>
      <c r="H131" s="154"/>
      <c r="I131" s="154"/>
      <c r="J131" s="154"/>
      <c r="K131" s="154"/>
      <c r="L131" s="68"/>
      <c r="M131" s="72"/>
      <c r="N131" s="155"/>
      <c r="O131" s="156"/>
      <c r="P131" s="61"/>
      <c r="Q131" s="57"/>
    </row>
    <row r="132" spans="1:17" ht="15" customHeight="1">
      <c r="A132" s="53"/>
      <c r="B132" s="58"/>
      <c r="C132" s="154" t="s">
        <v>234</v>
      </c>
      <c r="D132" s="154"/>
      <c r="E132" s="154"/>
      <c r="F132" s="154"/>
      <c r="G132" s="154"/>
      <c r="H132" s="154"/>
      <c r="I132" s="154"/>
      <c r="J132" s="154"/>
      <c r="K132" s="154"/>
      <c r="L132" s="68"/>
      <c r="M132" s="72"/>
      <c r="N132" s="155"/>
      <c r="O132" s="156"/>
      <c r="P132" s="61"/>
      <c r="Q132" s="57"/>
    </row>
    <row r="133" spans="1:17" ht="15" customHeight="1">
      <c r="A133" s="53"/>
      <c r="B133" s="58"/>
      <c r="C133" s="154" t="s">
        <v>235</v>
      </c>
      <c r="D133" s="154"/>
      <c r="E133" s="154"/>
      <c r="F133" s="154"/>
      <c r="G133" s="154"/>
      <c r="H133" s="154"/>
      <c r="I133" s="154"/>
      <c r="J133" s="154"/>
      <c r="K133" s="154"/>
      <c r="L133" s="68"/>
      <c r="M133" s="72"/>
      <c r="N133" s="155"/>
      <c r="O133" s="156"/>
      <c r="P133" s="61"/>
      <c r="Q133" s="57"/>
    </row>
    <row r="134" spans="1:17" ht="15" customHeight="1">
      <c r="A134" s="53"/>
      <c r="B134" s="58"/>
      <c r="C134" s="154" t="s">
        <v>236</v>
      </c>
      <c r="D134" s="154"/>
      <c r="E134" s="154"/>
      <c r="F134" s="154"/>
      <c r="G134" s="154"/>
      <c r="H134" s="154"/>
      <c r="I134" s="154"/>
      <c r="J134" s="154"/>
      <c r="K134" s="154"/>
      <c r="L134" s="68"/>
      <c r="M134" s="72"/>
      <c r="N134" s="157">
        <f>IF((N130-N131-N132-N133)&lt;0,"Fehleingabe",(N130-N131-N132-N133))</f>
        <v>0</v>
      </c>
      <c r="O134" s="157"/>
      <c r="P134" s="61"/>
      <c r="Q134" s="57"/>
    </row>
    <row r="135" spans="1:17" ht="15" customHeight="1">
      <c r="A135" s="53"/>
      <c r="B135" s="58"/>
      <c r="C135" s="72"/>
      <c r="D135" s="72"/>
      <c r="E135" s="72"/>
      <c r="F135" s="72"/>
      <c r="G135" s="72"/>
      <c r="H135" s="72"/>
      <c r="I135" s="72"/>
      <c r="J135" s="72"/>
      <c r="K135" s="72"/>
      <c r="L135" s="68"/>
      <c r="M135" s="72"/>
      <c r="N135" s="72"/>
      <c r="O135" s="68"/>
      <c r="P135" s="61"/>
      <c r="Q135" s="57"/>
    </row>
    <row r="136" spans="1:17" ht="15" customHeight="1">
      <c r="A136" s="53"/>
      <c r="B136" s="58"/>
      <c r="C136" s="154" t="s">
        <v>300</v>
      </c>
      <c r="D136" s="154"/>
      <c r="E136" s="154"/>
      <c r="F136" s="154"/>
      <c r="G136" s="154"/>
      <c r="H136" s="154"/>
      <c r="I136" s="154"/>
      <c r="J136" s="154"/>
      <c r="K136" s="154"/>
      <c r="L136" s="68"/>
      <c r="M136" s="72"/>
      <c r="N136" s="155"/>
      <c r="O136" s="156"/>
      <c r="P136" s="61"/>
      <c r="Q136" s="57"/>
    </row>
    <row r="137" spans="1:17" ht="15" customHeight="1">
      <c r="A137" s="53"/>
      <c r="B137" s="58"/>
      <c r="C137" s="154" t="s">
        <v>232</v>
      </c>
      <c r="D137" s="154"/>
      <c r="E137" s="154"/>
      <c r="F137" s="154"/>
      <c r="G137" s="154"/>
      <c r="H137" s="154"/>
      <c r="I137" s="154"/>
      <c r="J137" s="154"/>
      <c r="K137" s="154"/>
      <c r="L137" s="68"/>
      <c r="M137" s="72"/>
      <c r="N137" s="155"/>
      <c r="O137" s="156"/>
      <c r="P137" s="61"/>
      <c r="Q137" s="57"/>
    </row>
    <row r="138" spans="1:17" ht="15" customHeight="1">
      <c r="A138" s="53"/>
      <c r="B138" s="58"/>
      <c r="C138" s="154" t="s">
        <v>311</v>
      </c>
      <c r="D138" s="154"/>
      <c r="E138" s="154"/>
      <c r="F138" s="154"/>
      <c r="G138" s="154"/>
      <c r="H138" s="154"/>
      <c r="I138" s="154"/>
      <c r="J138" s="154"/>
      <c r="K138" s="154"/>
      <c r="L138" s="68"/>
      <c r="M138" s="72"/>
      <c r="N138" s="155"/>
      <c r="O138" s="156"/>
      <c r="P138" s="61"/>
      <c r="Q138" s="57"/>
    </row>
    <row r="139" spans="1:17" ht="15" customHeight="1">
      <c r="A139" s="53"/>
      <c r="B139" s="58"/>
      <c r="C139" s="154" t="s">
        <v>312</v>
      </c>
      <c r="D139" s="154"/>
      <c r="E139" s="154"/>
      <c r="F139" s="154"/>
      <c r="G139" s="154"/>
      <c r="H139" s="154"/>
      <c r="I139" s="154"/>
      <c r="J139" s="154"/>
      <c r="K139" s="154"/>
      <c r="L139" s="68"/>
      <c r="M139" s="72"/>
      <c r="N139" s="155"/>
      <c r="O139" s="156"/>
      <c r="P139" s="61"/>
      <c r="Q139" s="57"/>
    </row>
    <row r="140" spans="1:17" ht="15" customHeight="1">
      <c r="A140" s="53"/>
      <c r="B140" s="58"/>
      <c r="C140" s="154" t="s">
        <v>313</v>
      </c>
      <c r="D140" s="154"/>
      <c r="E140" s="154"/>
      <c r="F140" s="154"/>
      <c r="G140" s="154"/>
      <c r="H140" s="154"/>
      <c r="I140" s="154"/>
      <c r="J140" s="154"/>
      <c r="K140" s="154"/>
      <c r="L140" s="68"/>
      <c r="M140" s="72"/>
      <c r="N140" s="155"/>
      <c r="O140" s="156"/>
      <c r="P140" s="61"/>
      <c r="Q140" s="57"/>
    </row>
    <row r="141" spans="1:17" ht="7.5" customHeight="1">
      <c r="A141" s="53"/>
      <c r="B141" s="58"/>
      <c r="C141" s="72"/>
      <c r="D141" s="72"/>
      <c r="E141" s="72"/>
      <c r="F141" s="72"/>
      <c r="G141" s="72"/>
      <c r="H141" s="72"/>
      <c r="I141" s="72"/>
      <c r="J141" s="72"/>
      <c r="K141" s="72"/>
      <c r="L141" s="68"/>
      <c r="M141" s="72"/>
      <c r="N141" s="72"/>
      <c r="O141" s="72"/>
      <c r="P141" s="61"/>
      <c r="Q141" s="57"/>
    </row>
    <row r="142" spans="1:17" ht="15" customHeight="1">
      <c r="A142" s="53"/>
      <c r="B142" s="58"/>
      <c r="C142" s="154" t="s">
        <v>62</v>
      </c>
      <c r="D142" s="154"/>
      <c r="E142" s="154"/>
      <c r="F142" s="154"/>
      <c r="G142" s="154"/>
      <c r="H142" s="154"/>
      <c r="I142" s="154"/>
      <c r="J142" s="154"/>
      <c r="K142" s="154"/>
      <c r="L142" s="68"/>
      <c r="M142" s="72"/>
      <c r="N142" s="160">
        <f>Betriebsrechnung!N39</f>
        <v>0</v>
      </c>
      <c r="O142" s="160"/>
      <c r="P142" s="61"/>
      <c r="Q142" s="57"/>
    </row>
    <row r="143" spans="1:17" ht="15" customHeight="1">
      <c r="A143" s="53"/>
      <c r="B143" s="58"/>
      <c r="C143" s="154" t="s">
        <v>308</v>
      </c>
      <c r="D143" s="154"/>
      <c r="E143" s="154"/>
      <c r="F143" s="154"/>
      <c r="G143" s="154"/>
      <c r="H143" s="154"/>
      <c r="I143" s="154"/>
      <c r="J143" s="154"/>
      <c r="K143" s="154"/>
      <c r="L143" s="68"/>
      <c r="M143" s="72"/>
      <c r="N143" s="155"/>
      <c r="O143" s="156"/>
      <c r="P143" s="61"/>
      <c r="Q143" s="57"/>
    </row>
    <row r="144" spans="1:17" ht="15" customHeight="1">
      <c r="A144" s="53"/>
      <c r="B144" s="58"/>
      <c r="C144" s="154" t="s">
        <v>309</v>
      </c>
      <c r="D144" s="154"/>
      <c r="E144" s="154"/>
      <c r="F144" s="154"/>
      <c r="G144" s="154"/>
      <c r="H144" s="154"/>
      <c r="I144" s="154"/>
      <c r="J144" s="154"/>
      <c r="K144" s="154"/>
      <c r="L144" s="68"/>
      <c r="M144" s="72"/>
      <c r="N144" s="155"/>
      <c r="O144" s="156"/>
      <c r="P144" s="61"/>
      <c r="Q144" s="57"/>
    </row>
    <row r="145" spans="1:17" ht="15" customHeight="1">
      <c r="A145" s="53"/>
      <c r="B145" s="58"/>
      <c r="C145" s="154" t="s">
        <v>310</v>
      </c>
      <c r="D145" s="154"/>
      <c r="E145" s="154"/>
      <c r="F145" s="154"/>
      <c r="G145" s="154"/>
      <c r="H145" s="154"/>
      <c r="I145" s="154"/>
      <c r="J145" s="154"/>
      <c r="K145" s="154"/>
      <c r="L145" s="68"/>
      <c r="M145" s="72"/>
      <c r="N145" s="155"/>
      <c r="O145" s="156"/>
      <c r="P145" s="61"/>
      <c r="Q145" s="57"/>
    </row>
    <row r="146" spans="1:17" ht="18.75" customHeight="1">
      <c r="A146" s="53"/>
      <c r="B146" s="58"/>
      <c r="C146" s="72"/>
      <c r="D146" s="72"/>
      <c r="E146" s="72"/>
      <c r="F146" s="72"/>
      <c r="G146" s="72"/>
      <c r="H146" s="72"/>
      <c r="I146" s="72"/>
      <c r="J146" s="72"/>
      <c r="K146" s="72"/>
      <c r="L146" s="68"/>
      <c r="M146" s="72"/>
      <c r="N146" s="72"/>
      <c r="O146" s="68"/>
      <c r="P146" s="61"/>
      <c r="Q146" s="57"/>
    </row>
    <row r="147" spans="1:17" ht="15" customHeight="1">
      <c r="A147" s="53"/>
      <c r="B147" s="58"/>
      <c r="C147" s="161" t="s">
        <v>237</v>
      </c>
      <c r="D147" s="161"/>
      <c r="E147" s="161"/>
      <c r="F147" s="161"/>
      <c r="G147" s="161"/>
      <c r="H147" s="161"/>
      <c r="I147" s="161"/>
      <c r="J147" s="161"/>
      <c r="K147" s="161"/>
      <c r="L147" s="68"/>
      <c r="M147" s="72"/>
      <c r="N147" s="72"/>
      <c r="O147" s="68"/>
      <c r="P147" s="61"/>
      <c r="Q147" s="57"/>
    </row>
    <row r="148" spans="1:17" ht="7.5" customHeight="1">
      <c r="A148" s="53"/>
      <c r="B148" s="58"/>
      <c r="C148" s="72"/>
      <c r="D148" s="72"/>
      <c r="E148" s="72"/>
      <c r="F148" s="72"/>
      <c r="G148" s="72"/>
      <c r="H148" s="72"/>
      <c r="I148" s="72"/>
      <c r="J148" s="72"/>
      <c r="K148" s="72"/>
      <c r="L148" s="68"/>
      <c r="M148" s="72"/>
      <c r="N148" s="72"/>
      <c r="O148" s="72"/>
      <c r="P148" s="61"/>
      <c r="Q148" s="57"/>
    </row>
    <row r="149" spans="1:17" ht="15" customHeight="1">
      <c r="A149" s="53"/>
      <c r="B149" s="73"/>
      <c r="C149" s="154" t="s">
        <v>230</v>
      </c>
      <c r="D149" s="154"/>
      <c r="E149" s="154"/>
      <c r="F149" s="154"/>
      <c r="G149" s="154"/>
      <c r="H149" s="154"/>
      <c r="I149" s="154"/>
      <c r="J149" s="154"/>
      <c r="K149" s="154"/>
      <c r="L149" s="68"/>
      <c r="M149" s="72"/>
      <c r="N149" s="158">
        <f>N114</f>
        <v>0</v>
      </c>
      <c r="O149" s="158"/>
      <c r="P149" s="61"/>
      <c r="Q149" s="57"/>
    </row>
    <row r="150" spans="1:17" ht="15" customHeight="1">
      <c r="A150" s="53"/>
      <c r="B150" s="58"/>
      <c r="C150" s="154" t="s">
        <v>238</v>
      </c>
      <c r="D150" s="154"/>
      <c r="E150" s="154"/>
      <c r="F150" s="154"/>
      <c r="G150" s="154"/>
      <c r="H150" s="154"/>
      <c r="I150" s="154"/>
      <c r="J150" s="154"/>
      <c r="K150" s="154"/>
      <c r="L150" s="68"/>
      <c r="M150" s="72"/>
      <c r="N150" s="155"/>
      <c r="O150" s="156"/>
      <c r="P150" s="61"/>
      <c r="Q150" s="57"/>
    </row>
    <row r="151" spans="1:17" ht="15" customHeight="1">
      <c r="A151" s="53"/>
      <c r="B151" s="58"/>
      <c r="C151" s="154" t="s">
        <v>81</v>
      </c>
      <c r="D151" s="154"/>
      <c r="E151" s="154"/>
      <c r="F151" s="154"/>
      <c r="G151" s="154"/>
      <c r="H151" s="154"/>
      <c r="I151" s="154"/>
      <c r="J151" s="154"/>
      <c r="K151" s="154"/>
      <c r="L151" s="68"/>
      <c r="M151" s="72"/>
      <c r="N151" s="135"/>
      <c r="O151" s="136"/>
      <c r="P151" s="61"/>
      <c r="Q151" s="57"/>
    </row>
    <row r="152" spans="1:17" ht="15" customHeight="1">
      <c r="A152" s="53"/>
      <c r="B152" s="58"/>
      <c r="C152" s="154" t="s">
        <v>240</v>
      </c>
      <c r="D152" s="154"/>
      <c r="E152" s="154"/>
      <c r="F152" s="154"/>
      <c r="G152" s="154"/>
      <c r="H152" s="154"/>
      <c r="I152" s="154"/>
      <c r="J152" s="154"/>
      <c r="K152" s="154"/>
      <c r="L152" s="68"/>
      <c r="M152" s="72"/>
      <c r="N152" s="159">
        <f>N153+N154</f>
        <v>0</v>
      </c>
      <c r="O152" s="159"/>
      <c r="P152" s="61"/>
      <c r="Q152" s="57"/>
    </row>
    <row r="153" spans="1:17" ht="15" customHeight="1">
      <c r="A153" s="53"/>
      <c r="B153" s="58"/>
      <c r="C153" s="154" t="s">
        <v>241</v>
      </c>
      <c r="D153" s="154"/>
      <c r="E153" s="154"/>
      <c r="F153" s="154"/>
      <c r="G153" s="154"/>
      <c r="H153" s="154"/>
      <c r="I153" s="154"/>
      <c r="J153" s="154"/>
      <c r="K153" s="154"/>
      <c r="L153" s="68"/>
      <c r="M153" s="72"/>
      <c r="N153" s="135"/>
      <c r="O153" s="136"/>
      <c r="P153" s="61"/>
      <c r="Q153" s="57"/>
    </row>
    <row r="154" spans="1:17" ht="15" customHeight="1">
      <c r="A154" s="53"/>
      <c r="B154" s="58"/>
      <c r="C154" s="154" t="s">
        <v>242</v>
      </c>
      <c r="D154" s="154"/>
      <c r="E154" s="154"/>
      <c r="F154" s="154"/>
      <c r="G154" s="154"/>
      <c r="H154" s="154"/>
      <c r="I154" s="154"/>
      <c r="J154" s="154"/>
      <c r="K154" s="154"/>
      <c r="L154" s="68"/>
      <c r="M154" s="72"/>
      <c r="N154" s="135"/>
      <c r="O154" s="136"/>
      <c r="P154" s="61"/>
      <c r="Q154" s="57"/>
    </row>
    <row r="155" spans="1:17" ht="7.5" customHeight="1">
      <c r="A155" s="53"/>
      <c r="B155" s="58"/>
      <c r="C155" s="72"/>
      <c r="D155" s="72"/>
      <c r="E155" s="72"/>
      <c r="F155" s="72"/>
      <c r="G155" s="72"/>
      <c r="H155" s="72"/>
      <c r="I155" s="72"/>
      <c r="J155" s="72"/>
      <c r="K155" s="72"/>
      <c r="L155" s="68"/>
      <c r="M155" s="72"/>
      <c r="N155" s="72"/>
      <c r="O155" s="68"/>
      <c r="P155" s="61"/>
      <c r="Q155" s="57"/>
    </row>
    <row r="156" spans="1:17" ht="15" customHeight="1">
      <c r="A156" s="53"/>
      <c r="B156" s="73"/>
      <c r="C156" s="154" t="s">
        <v>231</v>
      </c>
      <c r="D156" s="154"/>
      <c r="E156" s="154"/>
      <c r="F156" s="154"/>
      <c r="G156" s="154"/>
      <c r="H156" s="154"/>
      <c r="I156" s="154"/>
      <c r="J156" s="154"/>
      <c r="K156" s="154"/>
      <c r="L156" s="68"/>
      <c r="M156" s="72"/>
      <c r="N156" s="158">
        <f>N124</f>
        <v>0</v>
      </c>
      <c r="O156" s="158"/>
      <c r="P156" s="61"/>
      <c r="Q156" s="57"/>
    </row>
    <row r="157" spans="1:17" ht="15" customHeight="1">
      <c r="A157" s="53"/>
      <c r="B157" s="58"/>
      <c r="C157" s="154" t="s">
        <v>239</v>
      </c>
      <c r="D157" s="154"/>
      <c r="E157" s="154"/>
      <c r="F157" s="154"/>
      <c r="G157" s="154"/>
      <c r="H157" s="154"/>
      <c r="I157" s="154"/>
      <c r="J157" s="154"/>
      <c r="K157" s="154"/>
      <c r="L157" s="68"/>
      <c r="M157" s="72"/>
      <c r="N157" s="155"/>
      <c r="O157" s="156"/>
      <c r="P157" s="61"/>
      <c r="Q157" s="57"/>
    </row>
    <row r="158" spans="1:17" ht="15" customHeight="1">
      <c r="A158" s="53"/>
      <c r="B158" s="58"/>
      <c r="C158" s="154" t="s">
        <v>82</v>
      </c>
      <c r="D158" s="154"/>
      <c r="E158" s="154"/>
      <c r="F158" s="154"/>
      <c r="G158" s="154"/>
      <c r="H158" s="154"/>
      <c r="I158" s="154"/>
      <c r="J158" s="154"/>
      <c r="K158" s="154"/>
      <c r="L158" s="68"/>
      <c r="M158" s="72"/>
      <c r="N158" s="135"/>
      <c r="O158" s="136"/>
      <c r="P158" s="61"/>
      <c r="Q158" s="57"/>
    </row>
    <row r="159" spans="1:17" ht="6" customHeight="1">
      <c r="A159" s="53"/>
      <c r="B159" s="74"/>
      <c r="C159" s="75"/>
      <c r="D159" s="75"/>
      <c r="E159" s="75"/>
      <c r="F159" s="75"/>
      <c r="G159" s="75"/>
      <c r="H159" s="75"/>
      <c r="I159" s="75"/>
      <c r="J159" s="75"/>
      <c r="K159" s="75"/>
      <c r="L159" s="75"/>
      <c r="M159" s="75"/>
      <c r="N159" s="75"/>
      <c r="O159" s="75"/>
      <c r="P159" s="76"/>
      <c r="Q159" s="57"/>
    </row>
    <row r="160" spans="1:17" ht="6" customHeight="1" thickBot="1">
      <c r="A160" s="77"/>
      <c r="B160" s="78"/>
      <c r="C160" s="78"/>
      <c r="D160" s="78"/>
      <c r="E160" s="78"/>
      <c r="F160" s="78"/>
      <c r="G160" s="78"/>
      <c r="H160" s="78"/>
      <c r="I160" s="78"/>
      <c r="J160" s="78"/>
      <c r="K160" s="78"/>
      <c r="L160" s="78"/>
      <c r="M160" s="78"/>
      <c r="N160" s="78"/>
      <c r="O160" s="78"/>
      <c r="P160" s="78"/>
      <c r="Q160" s="79"/>
    </row>
  </sheetData>
  <sheetProtection password="C7FA" sheet="1" selectLockedCells="1"/>
  <mergeCells count="208">
    <mergeCell ref="C45:H45"/>
    <mergeCell ref="J45:L45"/>
    <mergeCell ref="M45:N45"/>
    <mergeCell ref="C46:O46"/>
    <mergeCell ref="C50:K50"/>
    <mergeCell ref="N50:O50"/>
    <mergeCell ref="C99:K99"/>
    <mergeCell ref="N99:O99"/>
    <mergeCell ref="C100:K100"/>
    <mergeCell ref="N100:O100"/>
    <mergeCell ref="C96:K96"/>
    <mergeCell ref="N96:O96"/>
    <mergeCell ref="C97:K97"/>
    <mergeCell ref="N97:O97"/>
    <mergeCell ref="C93:K93"/>
    <mergeCell ref="N93:O93"/>
    <mergeCell ref="C95:K95"/>
    <mergeCell ref="N95:O95"/>
    <mergeCell ref="C91:K91"/>
    <mergeCell ref="N91:O91"/>
    <mergeCell ref="C92:K92"/>
    <mergeCell ref="N92:O92"/>
    <mergeCell ref="C88:K88"/>
    <mergeCell ref="N88:O88"/>
    <mergeCell ref="C89:K89"/>
    <mergeCell ref="N89:O89"/>
    <mergeCell ref="N84:O84"/>
    <mergeCell ref="C85:K85"/>
    <mergeCell ref="N85:O85"/>
    <mergeCell ref="C87:K87"/>
    <mergeCell ref="N87:O87"/>
    <mergeCell ref="C84:K84"/>
    <mergeCell ref="C83:K83"/>
    <mergeCell ref="N83:O83"/>
    <mergeCell ref="C74:K74"/>
    <mergeCell ref="N74:O74"/>
    <mergeCell ref="N79:O79"/>
    <mergeCell ref="C77:K77"/>
    <mergeCell ref="N77:O77"/>
    <mergeCell ref="N78:O78"/>
    <mergeCell ref="C72:K72"/>
    <mergeCell ref="N72:O72"/>
    <mergeCell ref="C73:K73"/>
    <mergeCell ref="N73:O73"/>
    <mergeCell ref="C69:K69"/>
    <mergeCell ref="N69:O69"/>
    <mergeCell ref="C70:K70"/>
    <mergeCell ref="N70:O70"/>
    <mergeCell ref="N62:O62"/>
    <mergeCell ref="C64:K64"/>
    <mergeCell ref="N64:O64"/>
    <mergeCell ref="C65:K65"/>
    <mergeCell ref="N65:O65"/>
    <mergeCell ref="C62:K62"/>
    <mergeCell ref="C61:K61"/>
    <mergeCell ref="N61:O61"/>
    <mergeCell ref="N81:O81"/>
    <mergeCell ref="C76:K76"/>
    <mergeCell ref="N76:O76"/>
    <mergeCell ref="C78:K78"/>
    <mergeCell ref="C66:K66"/>
    <mergeCell ref="N66:O66"/>
    <mergeCell ref="C68:K68"/>
    <mergeCell ref="N68:O68"/>
    <mergeCell ref="C140:K140"/>
    <mergeCell ref="C143:K143"/>
    <mergeCell ref="N143:O143"/>
    <mergeCell ref="C145:K145"/>
    <mergeCell ref="N142:O142"/>
    <mergeCell ref="C110:K110"/>
    <mergeCell ref="N110:O110"/>
    <mergeCell ref="N126:O126"/>
    <mergeCell ref="C125:K125"/>
    <mergeCell ref="N140:O140"/>
    <mergeCell ref="N58:O58"/>
    <mergeCell ref="C136:K136"/>
    <mergeCell ref="N136:O136"/>
    <mergeCell ref="C128:K128"/>
    <mergeCell ref="N128:O128"/>
    <mergeCell ref="N125:O125"/>
    <mergeCell ref="C127:K127"/>
    <mergeCell ref="N127:O127"/>
    <mergeCell ref="C126:K126"/>
    <mergeCell ref="C130:K130"/>
    <mergeCell ref="N22:O22"/>
    <mergeCell ref="N17:O17"/>
    <mergeCell ref="N19:O19"/>
    <mergeCell ref="C114:K114"/>
    <mergeCell ref="N114:O114"/>
    <mergeCell ref="C105:H105"/>
    <mergeCell ref="J105:L105"/>
    <mergeCell ref="M105:N105"/>
    <mergeCell ref="C106:O106"/>
    <mergeCell ref="C20:K20"/>
    <mergeCell ref="C13:K13"/>
    <mergeCell ref="C26:K26"/>
    <mergeCell ref="N8:O8"/>
    <mergeCell ref="C17:K17"/>
    <mergeCell ref="C19:K19"/>
    <mergeCell ref="N14:O14"/>
    <mergeCell ref="C8:K8"/>
    <mergeCell ref="N20:O20"/>
    <mergeCell ref="N24:O24"/>
    <mergeCell ref="C22:K22"/>
    <mergeCell ref="N60:O60"/>
    <mergeCell ref="M3:N3"/>
    <mergeCell ref="J3:L3"/>
    <mergeCell ref="C3:H3"/>
    <mergeCell ref="C4:O4"/>
    <mergeCell ref="C16:K16"/>
    <mergeCell ref="N16:O16"/>
    <mergeCell ref="C10:K10"/>
    <mergeCell ref="C12:K12"/>
    <mergeCell ref="N12:O12"/>
    <mergeCell ref="C31:K31"/>
    <mergeCell ref="C25:K25"/>
    <mergeCell ref="C54:K54"/>
    <mergeCell ref="N54:O54"/>
    <mergeCell ref="C79:K79"/>
    <mergeCell ref="C32:K32"/>
    <mergeCell ref="N37:O37"/>
    <mergeCell ref="C29:K29"/>
    <mergeCell ref="C52:K52"/>
    <mergeCell ref="C60:K60"/>
    <mergeCell ref="N55:O55"/>
    <mergeCell ref="C14:K14"/>
    <mergeCell ref="C33:K33"/>
    <mergeCell ref="N33:O33"/>
    <mergeCell ref="C28:K28"/>
    <mergeCell ref="C23:K23"/>
    <mergeCell ref="N23:O23"/>
    <mergeCell ref="N28:O28"/>
    <mergeCell ref="C24:K24"/>
    <mergeCell ref="N25:O25"/>
    <mergeCell ref="N139:O139"/>
    <mergeCell ref="C137:K137"/>
    <mergeCell ref="N137:O137"/>
    <mergeCell ref="C138:K138"/>
    <mergeCell ref="N26:O26"/>
    <mergeCell ref="N32:O32"/>
    <mergeCell ref="C35:K35"/>
    <mergeCell ref="N35:O35"/>
    <mergeCell ref="N31:O31"/>
    <mergeCell ref="C115:K115"/>
    <mergeCell ref="N149:O149"/>
    <mergeCell ref="N13:O13"/>
    <mergeCell ref="C37:K37"/>
    <mergeCell ref="C36:K36"/>
    <mergeCell ref="N36:O36"/>
    <mergeCell ref="N29:O29"/>
    <mergeCell ref="C139:K139"/>
    <mergeCell ref="C39:K39"/>
    <mergeCell ref="N39:O39"/>
    <mergeCell ref="C40:K40"/>
    <mergeCell ref="N57:O57"/>
    <mergeCell ref="C158:K158"/>
    <mergeCell ref="N158:O158"/>
    <mergeCell ref="C147:K147"/>
    <mergeCell ref="C157:K157"/>
    <mergeCell ref="N157:O157"/>
    <mergeCell ref="C156:K156"/>
    <mergeCell ref="C151:K151"/>
    <mergeCell ref="N151:O151"/>
    <mergeCell ref="C149:K149"/>
    <mergeCell ref="N134:O134"/>
    <mergeCell ref="N40:O40"/>
    <mergeCell ref="C116:K116"/>
    <mergeCell ref="N116:O116"/>
    <mergeCell ref="N115:O115"/>
    <mergeCell ref="C112:K112"/>
    <mergeCell ref="C58:K58"/>
    <mergeCell ref="C55:K55"/>
    <mergeCell ref="C81:K81"/>
    <mergeCell ref="C57:K57"/>
    <mergeCell ref="N150:O150"/>
    <mergeCell ref="C150:K150"/>
    <mergeCell ref="N124:O124"/>
    <mergeCell ref="C124:K124"/>
    <mergeCell ref="N138:O138"/>
    <mergeCell ref="C142:K142"/>
    <mergeCell ref="N145:O145"/>
    <mergeCell ref="C133:K133"/>
    <mergeCell ref="N133:O133"/>
    <mergeCell ref="C134:K134"/>
    <mergeCell ref="N156:O156"/>
    <mergeCell ref="N154:O154"/>
    <mergeCell ref="C154:K154"/>
    <mergeCell ref="N153:O153"/>
    <mergeCell ref="C153:K153"/>
    <mergeCell ref="N152:O152"/>
    <mergeCell ref="C152:K152"/>
    <mergeCell ref="C144:K144"/>
    <mergeCell ref="N144:O144"/>
    <mergeCell ref="C118:K118"/>
    <mergeCell ref="N118:O118"/>
    <mergeCell ref="C119:K119"/>
    <mergeCell ref="N119:O119"/>
    <mergeCell ref="C120:K120"/>
    <mergeCell ref="N120:O120"/>
    <mergeCell ref="C121:K121"/>
    <mergeCell ref="N121:O121"/>
    <mergeCell ref="C131:K131"/>
    <mergeCell ref="N131:O131"/>
    <mergeCell ref="C132:K132"/>
    <mergeCell ref="N132:O132"/>
    <mergeCell ref="C122:K122"/>
    <mergeCell ref="N122:O122"/>
    <mergeCell ref="N130:O130"/>
  </mergeCells>
  <conditionalFormatting sqref="N22:O22 N153:O154 N115:O116 N76:O79 N33:O33 N125:O128 N17:O17 N157:O158 N19:O19 N150:O151 N54:O55 N57:O58 N136:O140">
    <cfRule type="expression" priority="18" dxfId="1" stopIfTrue="1">
      <formula>(IF(N17="","",0))=0</formula>
    </cfRule>
  </conditionalFormatting>
  <conditionalFormatting sqref="N61:N62">
    <cfRule type="expression" priority="15" dxfId="1" stopIfTrue="1">
      <formula>(IF(N61="","",0))=0</formula>
    </cfRule>
  </conditionalFormatting>
  <conditionalFormatting sqref="N65:N66">
    <cfRule type="expression" priority="14" dxfId="1" stopIfTrue="1">
      <formula>(IF(N65="","",0))=0</formula>
    </cfRule>
  </conditionalFormatting>
  <conditionalFormatting sqref="N69:N70">
    <cfRule type="expression" priority="13" dxfId="1" stopIfTrue="1">
      <formula>(IF(N69="","",0))=0</formula>
    </cfRule>
  </conditionalFormatting>
  <conditionalFormatting sqref="N73:N74">
    <cfRule type="expression" priority="12" dxfId="1" stopIfTrue="1">
      <formula>(IF(N73="","",0))=0</formula>
    </cfRule>
  </conditionalFormatting>
  <conditionalFormatting sqref="N81:O81">
    <cfRule type="expression" priority="11" dxfId="1" stopIfTrue="1">
      <formula>(IF(N81="","",0))=0</formula>
    </cfRule>
  </conditionalFormatting>
  <conditionalFormatting sqref="N84:N85">
    <cfRule type="expression" priority="10" dxfId="1" stopIfTrue="1">
      <formula>(IF(N84="","",0))=0</formula>
    </cfRule>
  </conditionalFormatting>
  <conditionalFormatting sqref="N88:N89">
    <cfRule type="expression" priority="9" dxfId="1" stopIfTrue="1">
      <formula>(IF(N88="","",0))=0</formula>
    </cfRule>
  </conditionalFormatting>
  <conditionalFormatting sqref="N92:N93">
    <cfRule type="expression" priority="8" dxfId="1" stopIfTrue="1">
      <formula>(IF(N92="","",0))=0</formula>
    </cfRule>
  </conditionalFormatting>
  <conditionalFormatting sqref="N96:N97">
    <cfRule type="expression" priority="7" dxfId="1" stopIfTrue="1">
      <formula>(IF(N96="","",0))=0</formula>
    </cfRule>
  </conditionalFormatting>
  <conditionalFormatting sqref="N99:O100">
    <cfRule type="expression" priority="6" dxfId="1" stopIfTrue="1">
      <formula>(IF(N99="","",0))=0</formula>
    </cfRule>
  </conditionalFormatting>
  <conditionalFormatting sqref="N143:O145">
    <cfRule type="expression" priority="5" dxfId="1" stopIfTrue="1">
      <formula>(IF(N143="","",0))=0</formula>
    </cfRule>
  </conditionalFormatting>
  <conditionalFormatting sqref="N119:O121">
    <cfRule type="expression" priority="3" dxfId="1" stopIfTrue="1">
      <formula>(IF(N119="","",0))=0</formula>
    </cfRule>
  </conditionalFormatting>
  <conditionalFormatting sqref="N122:O122">
    <cfRule type="cellIs" priority="4" dxfId="0" operator="equal" stopIfTrue="1">
      <formula>"Fehleingabe"</formula>
    </cfRule>
  </conditionalFormatting>
  <conditionalFormatting sqref="N131:O133">
    <cfRule type="expression" priority="1" dxfId="1" stopIfTrue="1">
      <formula>(IF(N131="","",0))=0</formula>
    </cfRule>
  </conditionalFormatting>
  <conditionalFormatting sqref="N134:O134">
    <cfRule type="cellIs" priority="2" dxfId="0" operator="equal" stopIfTrue="1">
      <formula>"Fehleingabe"</formula>
    </cfRule>
  </conditionalFormatting>
  <dataValidations count="12">
    <dataValidation type="decimal" operator="greaterThanOrEqual" allowBlank="1" showErrorMessage="1" errorTitle="FMA" error="Bitte geben Sie einen positiven Wert (oder Null) ein." sqref="N156:O156 N88:N89 N153:O154 N76:O79 N136:O137 N151:O151 N158:O158 N57:O58 N23 N96:N97 N73:N74 N17:O17 N19:O19 N81:O81 N149:O149 N99:O100 N22:O22 N61:N62 N84:N85 N65:N66 N92:N93 N69:N70 N118:O118 N114:O116 N122 N125:O128 N130:O130 N134">
      <formula1>0</formula1>
    </dataValidation>
    <dataValidation type="decimal" operator="greaterThanOrEqual" allowBlank="1" showErrorMessage="1" errorTitle="FMA" error="Der maximal versicherte Jahreslohn muss höher sein, als der minimal versicherte Jahreslohn." sqref="N55:O55">
      <formula1>N54</formula1>
    </dataValidation>
    <dataValidation type="decimal" allowBlank="1" showErrorMessage="1" errorTitle="FMA" error="Bitte geben Sie einen positiven Wert (oder Null) ein. Der minimal versicherte Jahreslohn darf nicht über dem maximal versicherten Jahreslohn liegen." sqref="N54:O54">
      <formula1>0</formula1>
      <formula2>N55</formula2>
    </dataValidation>
    <dataValidation type="decimal" allowBlank="1" showErrorMessage="1" errorTitle="FMA" error="Bitte geben Sie einen positiven Wert (oder Null) ein. Der Wert &quot;Anzahl der Neupensionierungen&quot; darf nicht überschritten werden." sqref="N139:O139">
      <formula1>0</formula1>
      <formula2>N138</formula2>
    </dataValidation>
    <dataValidation type="decimal" operator="greaterThanOrEqual" allowBlank="1" showErrorMessage="1" errorTitle="FMA" error="Bitte geben Sie einen positiven Wert (oder Null) ein. Der Wert muss mindestens so hoch sein wie die &quot;Anzahl der Neupensionierungen mit Kapitalbezug&quot; bzw. &quot;Anzahl der Neupensionierungen  im ordentlichen Alter&quot;." sqref="N138:O138">
      <formula1>MAX(N139,N140)</formula1>
    </dataValidation>
    <dataValidation type="decimal" operator="lessThanOrEqual" allowBlank="1" showErrorMessage="1" errorTitle="FMA" error="Bitte geben Sie einen positiven Wert (oder Null) ein. Die Gesamtanzahl &quot;Aktive Versicherte&quot; kann nicht überschritten werden." sqref="N119:O119 N131:O131">
      <formula1>N118</formula1>
    </dataValidation>
    <dataValidation type="decimal" operator="lessThanOrEqual" allowBlank="1" showErrorMessage="1" errorTitle="FMA" error="Bitte geben Sie einen positiven Wert (oder Null) ein. Die Gesamtanzahl &quot;Aktive Versicherte&quot; kann nicht überschritten werden." sqref="N120:O120 N132:O132">
      <formula1>N118</formula1>
    </dataValidation>
    <dataValidation type="decimal" operator="lessThanOrEqual" allowBlank="1" showErrorMessage="1" errorTitle="FMA" error="Bitte geben Sie einen positiven Wert (oder Null) ein. Die Gesamtanzahl &quot;Aktive Versicherte&quot; kann nicht überschritten werden." sqref="N121:O121 N133:O133">
      <formula1>N118</formula1>
    </dataValidation>
    <dataValidation type="decimal" allowBlank="1" showErrorMessage="1" errorTitle="FMA" error="Bitte geben Sie einen positiven Wert (oder Null) ein. Die Gesamtposition &quot;Aktive Versicherte&quot; darf nicht überschritten werden." sqref="N150:O150">
      <formula1>0</formula1>
      <formula2>N149</formula2>
    </dataValidation>
    <dataValidation type="decimal" allowBlank="1" showErrorMessage="1" errorTitle="FMA" error="Bitte geben Sie einen positiven Wert (oder Null) ein. Die Gesamtposition &quot;Rentenbezüger&quot; darf nicht überschritten werden." sqref="N157:O157">
      <formula1>0</formula1>
      <formula2>N156</formula2>
    </dataValidation>
    <dataValidation type="decimal" operator="greaterThanOrEqual" allowBlank="1" showErrorMessage="1" errorTitle="FMA" error="Bitte geben Sie einen positiven Wert (oder Null) ein." sqref="N33:O33">
      <formula1>-1</formula1>
    </dataValidation>
    <dataValidation type="decimal" allowBlank="1" showErrorMessage="1" errorTitle="FMA" error="Bitte geben Sie einen positiven Wert (oder Null) ein. Der Wert &quot;Anzahl der Neupensionierungen&quot; darf nicht überschritten werden." sqref="N140:O140">
      <formula1>0</formula1>
      <formula2>N138</formula2>
    </dataValidation>
  </dataValidations>
  <printOptions horizontalCentered="1"/>
  <pageMargins left="0.5905511811023623" right="0.4724409448818898" top="0.5905511811023623" bottom="0.4724409448818898" header="0.2362204724409449" footer="0.2362204724409449"/>
  <pageSetup horizontalDpi="600" verticalDpi="600" orientation="portrait" paperSize="9" r:id="rId1"/>
  <rowBreaks count="2" manualBreakCount="2">
    <brk id="42" max="255" man="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LLV</dc:creator>
  <cp:keywords/>
  <dc:description/>
  <cp:lastModifiedBy>Rack Bernhard</cp:lastModifiedBy>
  <cp:lastPrinted>2019-09-25T08:54:27Z</cp:lastPrinted>
  <dcterms:created xsi:type="dcterms:W3CDTF">2001-03-28T07:29:55Z</dcterms:created>
  <dcterms:modified xsi:type="dcterms:W3CDTF">2019-10-15T08:26:39Z</dcterms:modified>
  <cp:category/>
  <cp:version/>
  <cp:contentType/>
  <cp:contentStatus/>
</cp:coreProperties>
</file>